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.Bolloev\Downloads\Q4 docs\"/>
    </mc:Choice>
  </mc:AlternateContent>
  <xr:revisionPtr revIDLastSave="0" documentId="13_ncr:1_{774715B8-578A-43EC-A4F3-62F79E10A958}" xr6:coauthVersionLast="47" xr6:coauthVersionMax="47" xr10:uidLastSave="{00000000-0000-0000-0000-000000000000}"/>
  <bookViews>
    <workbookView xWindow="32724" yWindow="-108" windowWidth="30936" windowHeight="16896" activeTab="4" xr2:uid="{00000000-000D-0000-FFFF-FFFF00000000}"/>
  </bookViews>
  <sheets>
    <sheet name="Apr- June 2024" sheetId="17" r:id="rId1"/>
    <sheet name="July - September 2024" sheetId="23" r:id="rId2"/>
    <sheet name="October - December 2024" sheetId="22" r:id="rId3"/>
    <sheet name="January - March 2025" sheetId="21" r:id="rId4"/>
    <sheet name="Summary" sheetId="20" r:id="rId5"/>
    <sheet name="Member summary" sheetId="10" state="hidden" r:id="rId6"/>
  </sheets>
  <definedNames>
    <definedName name="_xlnm._FilterDatabase" localSheetId="0" hidden="1">'Apr- June 2024'!$A$2:$M$42</definedName>
    <definedName name="_xlnm._FilterDatabase" localSheetId="3" hidden="1">'January - March 2025'!$A$2:$M$47</definedName>
    <definedName name="_xlnm._FilterDatabase" localSheetId="1" hidden="1">'July - September 2024'!$A$2:$M$42</definedName>
    <definedName name="_xlnm._FilterDatabase" localSheetId="2" hidden="1">'October - December 2024'!$A$2:$M$43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21" l="1"/>
  <c r="M68" i="21"/>
  <c r="H68" i="21"/>
  <c r="I68" i="21"/>
  <c r="F61" i="20" s="1"/>
  <c r="J68" i="21"/>
  <c r="G61" i="20" s="1"/>
  <c r="K68" i="21"/>
  <c r="L68" i="21"/>
  <c r="G68" i="21"/>
  <c r="M65" i="21"/>
  <c r="H129" i="21"/>
  <c r="I129" i="21"/>
  <c r="J129" i="21"/>
  <c r="K129" i="21"/>
  <c r="L129" i="21"/>
  <c r="G129" i="21"/>
  <c r="M125" i="21"/>
  <c r="M126" i="21"/>
  <c r="M127" i="21"/>
  <c r="M128" i="21"/>
  <c r="M124" i="21"/>
  <c r="M120" i="21"/>
  <c r="M121" i="21"/>
  <c r="M122" i="21"/>
  <c r="M119" i="21"/>
  <c r="M115" i="21"/>
  <c r="M116" i="21"/>
  <c r="M117" i="21"/>
  <c r="M114" i="21"/>
  <c r="M118" i="21" s="1"/>
  <c r="M110" i="21"/>
  <c r="M111" i="21"/>
  <c r="M112" i="21"/>
  <c r="M109" i="21"/>
  <c r="M100" i="21"/>
  <c r="M101" i="21"/>
  <c r="M102" i="21"/>
  <c r="M99" i="21"/>
  <c r="H123" i="21"/>
  <c r="I123" i="21"/>
  <c r="J123" i="21"/>
  <c r="K123" i="21"/>
  <c r="L123" i="21"/>
  <c r="G123" i="21"/>
  <c r="H118" i="21"/>
  <c r="I118" i="21"/>
  <c r="J118" i="21"/>
  <c r="K118" i="21"/>
  <c r="L118" i="21"/>
  <c r="G118" i="21"/>
  <c r="J113" i="21"/>
  <c r="K113" i="21"/>
  <c r="L113" i="21"/>
  <c r="I113" i="21"/>
  <c r="G113" i="21"/>
  <c r="H103" i="21"/>
  <c r="I103" i="21"/>
  <c r="J103" i="21"/>
  <c r="K103" i="21"/>
  <c r="L103" i="21"/>
  <c r="G103" i="21"/>
  <c r="M103" i="22"/>
  <c r="M104" i="22"/>
  <c r="M117" i="22"/>
  <c r="M118" i="22"/>
  <c r="M119" i="22"/>
  <c r="M116" i="22"/>
  <c r="M120" i="22" s="1"/>
  <c r="M26" i="22"/>
  <c r="H120" i="22"/>
  <c r="I120" i="22"/>
  <c r="J120" i="22"/>
  <c r="K120" i="22"/>
  <c r="L120" i="22"/>
  <c r="G120" i="22"/>
  <c r="M112" i="22"/>
  <c r="M113" i="22"/>
  <c r="M114" i="22"/>
  <c r="M111" i="22"/>
  <c r="M107" i="22"/>
  <c r="M108" i="22"/>
  <c r="M109" i="22"/>
  <c r="M106" i="22"/>
  <c r="M110" i="22" s="1"/>
  <c r="M101" i="22"/>
  <c r="M102" i="22"/>
  <c r="M100" i="22"/>
  <c r="H115" i="22"/>
  <c r="I115" i="22"/>
  <c r="J115" i="22"/>
  <c r="K115" i="22"/>
  <c r="L115" i="22"/>
  <c r="G115" i="22"/>
  <c r="G110" i="22"/>
  <c r="H110" i="22"/>
  <c r="I110" i="22"/>
  <c r="J110" i="22"/>
  <c r="K110" i="22"/>
  <c r="L110" i="22"/>
  <c r="H105" i="22"/>
  <c r="I105" i="22"/>
  <c r="J105" i="22"/>
  <c r="K105" i="22"/>
  <c r="L105" i="22"/>
  <c r="G105" i="22"/>
  <c r="K84" i="23"/>
  <c r="K27" i="23"/>
  <c r="J27" i="23"/>
  <c r="I27" i="23"/>
  <c r="G27" i="23"/>
  <c r="E19" i="20"/>
  <c r="F19" i="20"/>
  <c r="G19" i="20"/>
  <c r="H19" i="20"/>
  <c r="I19" i="20"/>
  <c r="M20" i="21"/>
  <c r="M21" i="21"/>
  <c r="M22" i="21"/>
  <c r="M23" i="21"/>
  <c r="M24" i="21"/>
  <c r="L74" i="22"/>
  <c r="I70" i="20" s="1"/>
  <c r="K74" i="22"/>
  <c r="H70" i="20" s="1"/>
  <c r="J74" i="22"/>
  <c r="G70" i="20" s="1"/>
  <c r="I74" i="22"/>
  <c r="F70" i="20" s="1"/>
  <c r="M69" i="22"/>
  <c r="D79" i="20"/>
  <c r="F79" i="20"/>
  <c r="G79" i="20"/>
  <c r="H79" i="20"/>
  <c r="I79" i="20"/>
  <c r="M82" i="23"/>
  <c r="M83" i="23"/>
  <c r="H57" i="21"/>
  <c r="E51" i="20" s="1"/>
  <c r="I57" i="21"/>
  <c r="J57" i="21"/>
  <c r="K57" i="21"/>
  <c r="K62" i="21" s="1"/>
  <c r="G57" i="21"/>
  <c r="G52" i="21"/>
  <c r="D46" i="20" s="1"/>
  <c r="H53" i="22"/>
  <c r="I53" i="22"/>
  <c r="J53" i="22"/>
  <c r="K53" i="22"/>
  <c r="G53" i="22"/>
  <c r="G58" i="22" s="1"/>
  <c r="D55" i="20" s="1"/>
  <c r="G48" i="22"/>
  <c r="E34" i="20"/>
  <c r="H34" i="20"/>
  <c r="L37" i="23"/>
  <c r="G42" i="23"/>
  <c r="D39" i="20" s="1"/>
  <c r="M37" i="17"/>
  <c r="H37" i="17"/>
  <c r="I37" i="17"/>
  <c r="J37" i="17"/>
  <c r="K37" i="17"/>
  <c r="L37" i="17"/>
  <c r="G37" i="17"/>
  <c r="E88" i="20"/>
  <c r="F88" i="20"/>
  <c r="G88" i="20"/>
  <c r="H88" i="20"/>
  <c r="I88" i="20"/>
  <c r="D88" i="20"/>
  <c r="L108" i="21"/>
  <c r="I96" i="20" s="1"/>
  <c r="K108" i="21"/>
  <c r="H96" i="20" s="1"/>
  <c r="J108" i="21"/>
  <c r="G96" i="20" s="1"/>
  <c r="I108" i="21"/>
  <c r="F96" i="20" s="1"/>
  <c r="H108" i="21"/>
  <c r="E96" i="20" s="1"/>
  <c r="G108" i="21"/>
  <c r="D96" i="20" s="1"/>
  <c r="M107" i="21"/>
  <c r="M106" i="21"/>
  <c r="M105" i="21"/>
  <c r="M104" i="21"/>
  <c r="L99" i="22"/>
  <c r="I95" i="20" s="1"/>
  <c r="K99" i="22"/>
  <c r="H95" i="20" s="1"/>
  <c r="J99" i="22"/>
  <c r="G95" i="20" s="1"/>
  <c r="I99" i="22"/>
  <c r="F95" i="20" s="1"/>
  <c r="H99" i="22"/>
  <c r="E95" i="20" s="1"/>
  <c r="G99" i="22"/>
  <c r="D95" i="20" s="1"/>
  <c r="M98" i="22"/>
  <c r="M97" i="22"/>
  <c r="M96" i="22"/>
  <c r="M95" i="22"/>
  <c r="L99" i="23"/>
  <c r="I94" i="20" s="1"/>
  <c r="K99" i="23"/>
  <c r="H94" i="20" s="1"/>
  <c r="J99" i="23"/>
  <c r="G94" i="20" s="1"/>
  <c r="I99" i="23"/>
  <c r="F94" i="20" s="1"/>
  <c r="H99" i="23"/>
  <c r="E94" i="20" s="1"/>
  <c r="G99" i="23"/>
  <c r="D94" i="20" s="1"/>
  <c r="M98" i="23"/>
  <c r="M97" i="23"/>
  <c r="M96" i="23"/>
  <c r="M95" i="23"/>
  <c r="F93" i="20"/>
  <c r="G93" i="20"/>
  <c r="H93" i="20"/>
  <c r="I93" i="20"/>
  <c r="D93" i="20"/>
  <c r="L92" i="17"/>
  <c r="K92" i="17"/>
  <c r="J92" i="17"/>
  <c r="I92" i="17"/>
  <c r="H92" i="17"/>
  <c r="G92" i="17"/>
  <c r="M91" i="17"/>
  <c r="M90" i="17"/>
  <c r="M89" i="17"/>
  <c r="M88" i="17"/>
  <c r="M92" i="17" s="1"/>
  <c r="E8" i="20"/>
  <c r="F8" i="20"/>
  <c r="I8" i="20"/>
  <c r="E9" i="20"/>
  <c r="H9" i="20"/>
  <c r="I9" i="20"/>
  <c r="G3" i="20"/>
  <c r="M110" i="23"/>
  <c r="M109" i="23"/>
  <c r="I89" i="20"/>
  <c r="H89" i="20"/>
  <c r="G89" i="20"/>
  <c r="F89" i="20"/>
  <c r="E89" i="20"/>
  <c r="D89" i="20"/>
  <c r="M93" i="23"/>
  <c r="M92" i="23"/>
  <c r="M91" i="23"/>
  <c r="M90" i="23"/>
  <c r="I84" i="20"/>
  <c r="H84" i="20"/>
  <c r="G84" i="20"/>
  <c r="F84" i="20"/>
  <c r="E84" i="20"/>
  <c r="D84" i="20"/>
  <c r="M88" i="23"/>
  <c r="M87" i="23"/>
  <c r="M86" i="23"/>
  <c r="M85" i="23"/>
  <c r="E79" i="20"/>
  <c r="M81" i="23"/>
  <c r="M80" i="23"/>
  <c r="M79" i="23"/>
  <c r="M78" i="23"/>
  <c r="I74" i="20"/>
  <c r="H74" i="20"/>
  <c r="G74" i="20"/>
  <c r="F74" i="20"/>
  <c r="E74" i="20"/>
  <c r="D74" i="20"/>
  <c r="M76" i="23"/>
  <c r="M75" i="23"/>
  <c r="M74" i="23"/>
  <c r="M73" i="23"/>
  <c r="I69" i="20"/>
  <c r="H69" i="20"/>
  <c r="G69" i="20"/>
  <c r="F69" i="20"/>
  <c r="E69" i="20"/>
  <c r="D69" i="20"/>
  <c r="M71" i="23"/>
  <c r="M70" i="23"/>
  <c r="M69" i="23"/>
  <c r="M68" i="23"/>
  <c r="L67" i="23"/>
  <c r="I64" i="20" s="1"/>
  <c r="K67" i="23"/>
  <c r="H64" i="20" s="1"/>
  <c r="J67" i="23"/>
  <c r="G64" i="20" s="1"/>
  <c r="I67" i="23"/>
  <c r="F64" i="20" s="1"/>
  <c r="H67" i="23"/>
  <c r="E64" i="20" s="1"/>
  <c r="G67" i="23"/>
  <c r="D64" i="20" s="1"/>
  <c r="M66" i="23"/>
  <c r="M65" i="23"/>
  <c r="M64" i="23"/>
  <c r="M63" i="23"/>
  <c r="L62" i="23"/>
  <c r="I59" i="20" s="1"/>
  <c r="K62" i="23"/>
  <c r="H59" i="20" s="1"/>
  <c r="J62" i="23"/>
  <c r="G59" i="20" s="1"/>
  <c r="I62" i="23"/>
  <c r="F59" i="20" s="1"/>
  <c r="H62" i="23"/>
  <c r="E59" i="20" s="1"/>
  <c r="G62" i="23"/>
  <c r="D59" i="20" s="1"/>
  <c r="M61" i="23"/>
  <c r="M59" i="23"/>
  <c r="M58" i="23"/>
  <c r="M56" i="23"/>
  <c r="M55" i="23"/>
  <c r="M54" i="23"/>
  <c r="M53" i="23"/>
  <c r="M51" i="23"/>
  <c r="M50" i="23"/>
  <c r="M49" i="23"/>
  <c r="M48" i="23"/>
  <c r="L47" i="23"/>
  <c r="I44" i="20" s="1"/>
  <c r="K47" i="23"/>
  <c r="K52" i="23" s="1"/>
  <c r="K57" i="23" s="1"/>
  <c r="H54" i="20" s="1"/>
  <c r="J47" i="23"/>
  <c r="G44" i="20" s="1"/>
  <c r="I47" i="23"/>
  <c r="F44" i="20" s="1"/>
  <c r="H47" i="23"/>
  <c r="H52" i="23" s="1"/>
  <c r="H57" i="23" s="1"/>
  <c r="E54" i="20" s="1"/>
  <c r="G47" i="23"/>
  <c r="G52" i="23" s="1"/>
  <c r="G57" i="23" s="1"/>
  <c r="D54" i="20" s="1"/>
  <c r="M46" i="23"/>
  <c r="M45" i="23"/>
  <c r="M44" i="23"/>
  <c r="M43" i="23"/>
  <c r="L42" i="23"/>
  <c r="I39" i="20" s="1"/>
  <c r="K42" i="23"/>
  <c r="H39" i="20" s="1"/>
  <c r="J42" i="23"/>
  <c r="G39" i="20" s="1"/>
  <c r="I42" i="23"/>
  <c r="F39" i="20" s="1"/>
  <c r="H42" i="23"/>
  <c r="E39" i="20" s="1"/>
  <c r="M41" i="23"/>
  <c r="M40" i="23"/>
  <c r="M39" i="23"/>
  <c r="M38" i="23"/>
  <c r="M36" i="23"/>
  <c r="M35" i="23"/>
  <c r="M34" i="23"/>
  <c r="M33" i="23"/>
  <c r="L32" i="23"/>
  <c r="H29" i="20"/>
  <c r="M31" i="23"/>
  <c r="M30" i="23"/>
  <c r="M29" i="23"/>
  <c r="M28" i="23"/>
  <c r="L27" i="23"/>
  <c r="I24" i="20" s="1"/>
  <c r="H24" i="20"/>
  <c r="G24" i="20"/>
  <c r="F24" i="20"/>
  <c r="E24" i="20"/>
  <c r="D24" i="20"/>
  <c r="M26" i="23"/>
  <c r="M25" i="23"/>
  <c r="M24" i="23"/>
  <c r="M23" i="23"/>
  <c r="L22" i="23"/>
  <c r="K22" i="23"/>
  <c r="J22" i="23"/>
  <c r="I22" i="23"/>
  <c r="H22" i="23"/>
  <c r="G22" i="23"/>
  <c r="D19" i="20" s="1"/>
  <c r="M21" i="23"/>
  <c r="M20" i="23"/>
  <c r="M19" i="23"/>
  <c r="M18" i="23"/>
  <c r="L17" i="23"/>
  <c r="I14" i="20" s="1"/>
  <c r="K17" i="23"/>
  <c r="H14" i="20" s="1"/>
  <c r="J17" i="23"/>
  <c r="G14" i="20" s="1"/>
  <c r="I17" i="23"/>
  <c r="H17" i="23"/>
  <c r="E14" i="20" s="1"/>
  <c r="G17" i="23"/>
  <c r="D14" i="20" s="1"/>
  <c r="M16" i="23"/>
  <c r="M15" i="23"/>
  <c r="M14" i="23"/>
  <c r="M13" i="23"/>
  <c r="L12" i="23"/>
  <c r="K12" i="23"/>
  <c r="J12" i="23"/>
  <c r="I12" i="23"/>
  <c r="H12" i="23"/>
  <c r="G12" i="23"/>
  <c r="M11" i="23"/>
  <c r="M10" i="23"/>
  <c r="M9" i="23"/>
  <c r="M8" i="23"/>
  <c r="L7" i="23"/>
  <c r="K7" i="23"/>
  <c r="H4" i="20" s="1"/>
  <c r="J7" i="23"/>
  <c r="G4" i="20" s="1"/>
  <c r="I7" i="23"/>
  <c r="F4" i="20" s="1"/>
  <c r="H7" i="23"/>
  <c r="G7" i="23"/>
  <c r="D4" i="20" s="1"/>
  <c r="M6" i="23"/>
  <c r="M5" i="23"/>
  <c r="M4" i="23"/>
  <c r="M3" i="23"/>
  <c r="M131" i="22"/>
  <c r="M130" i="22"/>
  <c r="L94" i="22"/>
  <c r="I90" i="20" s="1"/>
  <c r="K94" i="22"/>
  <c r="H90" i="20" s="1"/>
  <c r="J94" i="22"/>
  <c r="G90" i="20" s="1"/>
  <c r="I94" i="22"/>
  <c r="F90" i="20" s="1"/>
  <c r="H94" i="22"/>
  <c r="E90" i="20" s="1"/>
  <c r="G94" i="22"/>
  <c r="D90" i="20" s="1"/>
  <c r="M93" i="22"/>
  <c r="M92" i="22"/>
  <c r="M91" i="22"/>
  <c r="M90" i="22"/>
  <c r="L89" i="22"/>
  <c r="I85" i="20" s="1"/>
  <c r="K89" i="22"/>
  <c r="H85" i="20" s="1"/>
  <c r="J89" i="22"/>
  <c r="G85" i="20" s="1"/>
  <c r="I89" i="22"/>
  <c r="F85" i="20" s="1"/>
  <c r="H89" i="22"/>
  <c r="E85" i="20" s="1"/>
  <c r="G89" i="22"/>
  <c r="D85" i="20" s="1"/>
  <c r="M88" i="22"/>
  <c r="M87" i="22"/>
  <c r="M86" i="22"/>
  <c r="M85" i="22"/>
  <c r="L84" i="22"/>
  <c r="I80" i="20" s="1"/>
  <c r="K84" i="22"/>
  <c r="H80" i="20" s="1"/>
  <c r="J84" i="22"/>
  <c r="G80" i="20" s="1"/>
  <c r="I84" i="22"/>
  <c r="F80" i="20" s="1"/>
  <c r="H84" i="22"/>
  <c r="E80" i="20" s="1"/>
  <c r="G84" i="22"/>
  <c r="D80" i="20" s="1"/>
  <c r="M83" i="22"/>
  <c r="M82" i="22"/>
  <c r="M81" i="22"/>
  <c r="M80" i="22"/>
  <c r="L79" i="22"/>
  <c r="I75" i="20" s="1"/>
  <c r="K79" i="22"/>
  <c r="H75" i="20" s="1"/>
  <c r="J79" i="22"/>
  <c r="G75" i="20" s="1"/>
  <c r="I79" i="22"/>
  <c r="F75" i="20" s="1"/>
  <c r="H79" i="22"/>
  <c r="E75" i="20" s="1"/>
  <c r="G79" i="22"/>
  <c r="D75" i="20" s="1"/>
  <c r="M78" i="22"/>
  <c r="M77" i="22"/>
  <c r="M76" i="22"/>
  <c r="M75" i="22"/>
  <c r="H74" i="22"/>
  <c r="E70" i="20" s="1"/>
  <c r="G74" i="22"/>
  <c r="D70" i="20" s="1"/>
  <c r="M73" i="22"/>
  <c r="M72" i="22"/>
  <c r="M71" i="22"/>
  <c r="M70" i="22"/>
  <c r="L68" i="22"/>
  <c r="I65" i="20" s="1"/>
  <c r="K68" i="22"/>
  <c r="H65" i="20" s="1"/>
  <c r="J68" i="22"/>
  <c r="G65" i="20" s="1"/>
  <c r="I68" i="22"/>
  <c r="F65" i="20" s="1"/>
  <c r="H68" i="22"/>
  <c r="E65" i="20" s="1"/>
  <c r="G68" i="22"/>
  <c r="D65" i="20" s="1"/>
  <c r="M67" i="22"/>
  <c r="M66" i="22"/>
  <c r="M65" i="22"/>
  <c r="M64" i="22"/>
  <c r="L63" i="22"/>
  <c r="I60" i="20" s="1"/>
  <c r="K63" i="22"/>
  <c r="H60" i="20" s="1"/>
  <c r="J63" i="22"/>
  <c r="G60" i="20" s="1"/>
  <c r="I63" i="22"/>
  <c r="F60" i="20" s="1"/>
  <c r="H63" i="22"/>
  <c r="E60" i="20" s="1"/>
  <c r="G63" i="22"/>
  <c r="D60" i="20" s="1"/>
  <c r="M62" i="22"/>
  <c r="M60" i="22"/>
  <c r="M59" i="22"/>
  <c r="M57" i="22"/>
  <c r="M56" i="22"/>
  <c r="M55" i="22"/>
  <c r="M54" i="22"/>
  <c r="M52" i="22"/>
  <c r="M51" i="22"/>
  <c r="M50" i="22"/>
  <c r="M49" i="22"/>
  <c r="L48" i="22"/>
  <c r="K48" i="22"/>
  <c r="H45" i="20" s="1"/>
  <c r="J48" i="22"/>
  <c r="G45" i="20" s="1"/>
  <c r="I48" i="22"/>
  <c r="H48" i="22"/>
  <c r="M47" i="22"/>
  <c r="M46" i="22"/>
  <c r="M45" i="22"/>
  <c r="M44" i="22"/>
  <c r="L43" i="22"/>
  <c r="I40" i="20" s="1"/>
  <c r="K43" i="22"/>
  <c r="H40" i="20" s="1"/>
  <c r="J43" i="22"/>
  <c r="G40" i="20" s="1"/>
  <c r="I43" i="22"/>
  <c r="F40" i="20" s="1"/>
  <c r="H43" i="22"/>
  <c r="E40" i="20" s="1"/>
  <c r="G43" i="22"/>
  <c r="D40" i="20" s="1"/>
  <c r="M42" i="22"/>
  <c r="M41" i="22"/>
  <c r="M40" i="22"/>
  <c r="M39" i="22"/>
  <c r="M37" i="22"/>
  <c r="M36" i="22"/>
  <c r="M35" i="22"/>
  <c r="M34" i="22"/>
  <c r="L33" i="22"/>
  <c r="I30" i="20" s="1"/>
  <c r="K33" i="22"/>
  <c r="K38" i="22" s="1"/>
  <c r="J33" i="22"/>
  <c r="J38" i="22" s="1"/>
  <c r="I33" i="22"/>
  <c r="I38" i="22" s="1"/>
  <c r="H33" i="22"/>
  <c r="H38" i="22" s="1"/>
  <c r="G33" i="22"/>
  <c r="G38" i="22" s="1"/>
  <c r="M32" i="22"/>
  <c r="M31" i="22"/>
  <c r="M30" i="22"/>
  <c r="M29" i="22"/>
  <c r="L28" i="22"/>
  <c r="I25" i="20" s="1"/>
  <c r="K28" i="22"/>
  <c r="H25" i="20" s="1"/>
  <c r="J28" i="22"/>
  <c r="G25" i="20" s="1"/>
  <c r="I28" i="22"/>
  <c r="F25" i="20" s="1"/>
  <c r="H28" i="22"/>
  <c r="E25" i="20" s="1"/>
  <c r="G28" i="22"/>
  <c r="D25" i="20" s="1"/>
  <c r="M27" i="22"/>
  <c r="M25" i="22"/>
  <c r="M24" i="22"/>
  <c r="M23" i="22"/>
  <c r="L22" i="22"/>
  <c r="I20" i="20" s="1"/>
  <c r="K22" i="22"/>
  <c r="H20" i="20" s="1"/>
  <c r="J22" i="22"/>
  <c r="G20" i="20" s="1"/>
  <c r="I22" i="22"/>
  <c r="F20" i="20" s="1"/>
  <c r="H22" i="22"/>
  <c r="E20" i="20" s="1"/>
  <c r="G22" i="22"/>
  <c r="D20" i="20" s="1"/>
  <c r="M21" i="22"/>
  <c r="M20" i="22"/>
  <c r="M19" i="22"/>
  <c r="M18" i="22"/>
  <c r="L17" i="22"/>
  <c r="I15" i="20" s="1"/>
  <c r="K17" i="22"/>
  <c r="H15" i="20" s="1"/>
  <c r="J17" i="22"/>
  <c r="G15" i="20" s="1"/>
  <c r="I17" i="22"/>
  <c r="F15" i="20" s="1"/>
  <c r="H17" i="22"/>
  <c r="E15" i="20" s="1"/>
  <c r="G17" i="22"/>
  <c r="M16" i="22"/>
  <c r="M15" i="22"/>
  <c r="M14" i="22"/>
  <c r="M13" i="22"/>
  <c r="L12" i="22"/>
  <c r="I10" i="20" s="1"/>
  <c r="K12" i="22"/>
  <c r="H10" i="20" s="1"/>
  <c r="J12" i="22"/>
  <c r="G10" i="20" s="1"/>
  <c r="I12" i="22"/>
  <c r="F10" i="20" s="1"/>
  <c r="H12" i="22"/>
  <c r="E10" i="20" s="1"/>
  <c r="G12" i="22"/>
  <c r="D10" i="20" s="1"/>
  <c r="M11" i="22"/>
  <c r="M10" i="22"/>
  <c r="M9" i="22"/>
  <c r="M8" i="22"/>
  <c r="L7" i="22"/>
  <c r="K7" i="22"/>
  <c r="J7" i="22"/>
  <c r="I7" i="22"/>
  <c r="F5" i="20" s="1"/>
  <c r="H7" i="22"/>
  <c r="E5" i="20" s="1"/>
  <c r="G7" i="22"/>
  <c r="D5" i="20" s="1"/>
  <c r="M6" i="22"/>
  <c r="M5" i="22"/>
  <c r="M4" i="22"/>
  <c r="M3" i="22"/>
  <c r="M140" i="21"/>
  <c r="M139" i="21"/>
  <c r="L98" i="21"/>
  <c r="I91" i="20" s="1"/>
  <c r="K98" i="21"/>
  <c r="H91" i="20" s="1"/>
  <c r="J98" i="21"/>
  <c r="G91" i="20" s="1"/>
  <c r="I98" i="21"/>
  <c r="F91" i="20" s="1"/>
  <c r="H98" i="21"/>
  <c r="E91" i="20" s="1"/>
  <c r="G98" i="21"/>
  <c r="D91" i="20" s="1"/>
  <c r="M97" i="21"/>
  <c r="M96" i="21"/>
  <c r="M95" i="21"/>
  <c r="M94" i="21"/>
  <c r="L93" i="21"/>
  <c r="I86" i="20" s="1"/>
  <c r="K93" i="21"/>
  <c r="H86" i="20" s="1"/>
  <c r="J93" i="21"/>
  <c r="G86" i="20" s="1"/>
  <c r="I93" i="21"/>
  <c r="F86" i="20" s="1"/>
  <c r="H93" i="21"/>
  <c r="E86" i="20" s="1"/>
  <c r="G93" i="21"/>
  <c r="D86" i="20" s="1"/>
  <c r="M92" i="21"/>
  <c r="M91" i="21"/>
  <c r="M90" i="21"/>
  <c r="M89" i="21"/>
  <c r="L88" i="21"/>
  <c r="I81" i="20" s="1"/>
  <c r="K88" i="21"/>
  <c r="H81" i="20" s="1"/>
  <c r="J88" i="21"/>
  <c r="G81" i="20" s="1"/>
  <c r="I88" i="21"/>
  <c r="F81" i="20" s="1"/>
  <c r="H88" i="21"/>
  <c r="E81" i="20" s="1"/>
  <c r="G88" i="21"/>
  <c r="D81" i="20" s="1"/>
  <c r="M87" i="21"/>
  <c r="M86" i="21"/>
  <c r="M85" i="21"/>
  <c r="M84" i="21"/>
  <c r="L83" i="21"/>
  <c r="I76" i="20" s="1"/>
  <c r="K83" i="21"/>
  <c r="H76" i="20" s="1"/>
  <c r="J83" i="21"/>
  <c r="G76" i="20" s="1"/>
  <c r="I83" i="21"/>
  <c r="F76" i="20" s="1"/>
  <c r="H83" i="21"/>
  <c r="E76" i="20" s="1"/>
  <c r="G83" i="21"/>
  <c r="D76" i="20" s="1"/>
  <c r="M82" i="21"/>
  <c r="M81" i="21"/>
  <c r="M80" i="21"/>
  <c r="M79" i="21"/>
  <c r="L78" i="21"/>
  <c r="I71" i="20" s="1"/>
  <c r="K78" i="21"/>
  <c r="H71" i="20" s="1"/>
  <c r="J78" i="21"/>
  <c r="G71" i="20" s="1"/>
  <c r="I78" i="21"/>
  <c r="F71" i="20" s="1"/>
  <c r="H78" i="21"/>
  <c r="E71" i="20" s="1"/>
  <c r="G78" i="21"/>
  <c r="D71" i="20" s="1"/>
  <c r="M77" i="21"/>
  <c r="M76" i="21"/>
  <c r="M75" i="21"/>
  <c r="M74" i="21"/>
  <c r="L73" i="21"/>
  <c r="I66" i="20" s="1"/>
  <c r="K73" i="21"/>
  <c r="H66" i="20" s="1"/>
  <c r="J73" i="21"/>
  <c r="G66" i="20" s="1"/>
  <c r="I73" i="21"/>
  <c r="F66" i="20" s="1"/>
  <c r="H73" i="21"/>
  <c r="E66" i="20" s="1"/>
  <c r="G73" i="21"/>
  <c r="D66" i="20" s="1"/>
  <c r="M72" i="21"/>
  <c r="M71" i="21"/>
  <c r="M70" i="21"/>
  <c r="M69" i="21"/>
  <c r="I61" i="20"/>
  <c r="H61" i="20"/>
  <c r="E61" i="20"/>
  <c r="D61" i="20"/>
  <c r="M66" i="21"/>
  <c r="M64" i="21"/>
  <c r="M63" i="21"/>
  <c r="M61" i="21"/>
  <c r="M60" i="21"/>
  <c r="M59" i="21"/>
  <c r="M58" i="21"/>
  <c r="M56" i="21"/>
  <c r="M55" i="21"/>
  <c r="M54" i="21"/>
  <c r="M53" i="21"/>
  <c r="L52" i="21"/>
  <c r="K52" i="21"/>
  <c r="H46" i="20" s="1"/>
  <c r="J52" i="21"/>
  <c r="I52" i="21"/>
  <c r="F46" i="20" s="1"/>
  <c r="H52" i="21"/>
  <c r="M51" i="21"/>
  <c r="M50" i="21"/>
  <c r="M49" i="21"/>
  <c r="M48" i="21"/>
  <c r="L47" i="21"/>
  <c r="I41" i="20" s="1"/>
  <c r="K47" i="21"/>
  <c r="H41" i="20" s="1"/>
  <c r="J47" i="21"/>
  <c r="G41" i="20" s="1"/>
  <c r="I47" i="21"/>
  <c r="F41" i="20" s="1"/>
  <c r="H47" i="21"/>
  <c r="E41" i="20" s="1"/>
  <c r="G47" i="21"/>
  <c r="D41" i="20" s="1"/>
  <c r="M46" i="21"/>
  <c r="M45" i="21"/>
  <c r="M44" i="21"/>
  <c r="M43" i="21"/>
  <c r="M41" i="21"/>
  <c r="M40" i="21"/>
  <c r="M39" i="21"/>
  <c r="M38" i="21"/>
  <c r="L37" i="21"/>
  <c r="L42" i="21" s="1"/>
  <c r="I36" i="20" s="1"/>
  <c r="K37" i="21"/>
  <c r="K42" i="21" s="1"/>
  <c r="H36" i="20" s="1"/>
  <c r="J37" i="21"/>
  <c r="G31" i="20" s="1"/>
  <c r="I37" i="21"/>
  <c r="I42" i="21" s="1"/>
  <c r="F36" i="20" s="1"/>
  <c r="H37" i="21"/>
  <c r="E31" i="20" s="1"/>
  <c r="G37" i="21"/>
  <c r="G42" i="21" s="1"/>
  <c r="D36" i="20" s="1"/>
  <c r="M36" i="21"/>
  <c r="M35" i="21"/>
  <c r="M34" i="21"/>
  <c r="M33" i="21"/>
  <c r="L32" i="21"/>
  <c r="I26" i="20" s="1"/>
  <c r="K32" i="21"/>
  <c r="H26" i="20" s="1"/>
  <c r="J32" i="21"/>
  <c r="G26" i="20" s="1"/>
  <c r="I32" i="21"/>
  <c r="F26" i="20" s="1"/>
  <c r="H32" i="21"/>
  <c r="E26" i="20" s="1"/>
  <c r="G32" i="21"/>
  <c r="D26" i="20" s="1"/>
  <c r="M31" i="21"/>
  <c r="M30" i="21"/>
  <c r="M29" i="21"/>
  <c r="M28" i="21"/>
  <c r="L27" i="21"/>
  <c r="I21" i="20" s="1"/>
  <c r="K27" i="21"/>
  <c r="H21" i="20" s="1"/>
  <c r="J27" i="21"/>
  <c r="G21" i="20" s="1"/>
  <c r="I27" i="21"/>
  <c r="F21" i="20" s="1"/>
  <c r="H27" i="21"/>
  <c r="E21" i="20" s="1"/>
  <c r="G27" i="21"/>
  <c r="D21" i="20" s="1"/>
  <c r="M26" i="21"/>
  <c r="M25" i="21"/>
  <c r="M19" i="21"/>
  <c r="M18" i="21"/>
  <c r="L17" i="21"/>
  <c r="I16" i="20" s="1"/>
  <c r="K17" i="21"/>
  <c r="H16" i="20" s="1"/>
  <c r="J17" i="21"/>
  <c r="G16" i="20" s="1"/>
  <c r="I17" i="21"/>
  <c r="F16" i="20" s="1"/>
  <c r="H17" i="21"/>
  <c r="E16" i="20" s="1"/>
  <c r="G17" i="21"/>
  <c r="D16" i="20" s="1"/>
  <c r="M16" i="21"/>
  <c r="M15" i="21"/>
  <c r="M14" i="21"/>
  <c r="M13" i="21"/>
  <c r="L12" i="21"/>
  <c r="I11" i="20" s="1"/>
  <c r="K12" i="21"/>
  <c r="H11" i="20" s="1"/>
  <c r="J12" i="21"/>
  <c r="G11" i="20" s="1"/>
  <c r="I12" i="21"/>
  <c r="F11" i="20" s="1"/>
  <c r="H12" i="21"/>
  <c r="E11" i="20" s="1"/>
  <c r="G12" i="21"/>
  <c r="M11" i="21"/>
  <c r="M10" i="21"/>
  <c r="M9" i="21"/>
  <c r="M8" i="21"/>
  <c r="L7" i="21"/>
  <c r="K7" i="21"/>
  <c r="J7" i="21"/>
  <c r="G6" i="20" s="1"/>
  <c r="I7" i="21"/>
  <c r="F6" i="20" s="1"/>
  <c r="H7" i="21"/>
  <c r="E6" i="20" s="1"/>
  <c r="G7" i="21"/>
  <c r="M6" i="21"/>
  <c r="M5" i="21"/>
  <c r="M4" i="21"/>
  <c r="M3" i="21"/>
  <c r="M44" i="17"/>
  <c r="M45" i="17"/>
  <c r="M46" i="17"/>
  <c r="G32" i="17"/>
  <c r="D35" i="20" s="1"/>
  <c r="G27" i="17"/>
  <c r="H22" i="17"/>
  <c r="I22" i="17"/>
  <c r="J22" i="17"/>
  <c r="K22" i="17"/>
  <c r="L22" i="17"/>
  <c r="G22" i="17"/>
  <c r="D18" i="20" s="1"/>
  <c r="M21" i="17"/>
  <c r="M20" i="17"/>
  <c r="M19" i="17"/>
  <c r="M18" i="17"/>
  <c r="M16" i="17"/>
  <c r="M15" i="17"/>
  <c r="M14" i="17"/>
  <c r="M13" i="17"/>
  <c r="M11" i="17"/>
  <c r="M10" i="17"/>
  <c r="M9" i="17"/>
  <c r="M8" i="17"/>
  <c r="M4" i="17"/>
  <c r="M5" i="17"/>
  <c r="M6" i="17"/>
  <c r="L97" i="17"/>
  <c r="K97" i="17"/>
  <c r="J97" i="17"/>
  <c r="I97" i="17"/>
  <c r="H97" i="17"/>
  <c r="E93" i="20" s="1"/>
  <c r="G97" i="17"/>
  <c r="L87" i="17"/>
  <c r="K87" i="17"/>
  <c r="J87" i="17"/>
  <c r="I87" i="17"/>
  <c r="H87" i="17"/>
  <c r="G87" i="17"/>
  <c r="L82" i="17"/>
  <c r="K82" i="17"/>
  <c r="J82" i="17"/>
  <c r="I82" i="17"/>
  <c r="H82" i="17"/>
  <c r="G82" i="17"/>
  <c r="L77" i="17"/>
  <c r="K77" i="17"/>
  <c r="J77" i="17"/>
  <c r="I77" i="17"/>
  <c r="H77" i="17"/>
  <c r="G77" i="17"/>
  <c r="L72" i="17"/>
  <c r="K72" i="17"/>
  <c r="J72" i="17"/>
  <c r="I72" i="17"/>
  <c r="H72" i="17"/>
  <c r="G72" i="17"/>
  <c r="L67" i="17"/>
  <c r="K67" i="17"/>
  <c r="J67" i="17"/>
  <c r="I67" i="17"/>
  <c r="H67" i="17"/>
  <c r="G67" i="17"/>
  <c r="L62" i="17"/>
  <c r="K62" i="17"/>
  <c r="J62" i="17"/>
  <c r="I62" i="17"/>
  <c r="H62" i="17"/>
  <c r="E58" i="20" s="1"/>
  <c r="G62" i="17"/>
  <c r="L47" i="17"/>
  <c r="L52" i="17" s="1"/>
  <c r="L57" i="17" s="1"/>
  <c r="K47" i="17"/>
  <c r="K52" i="17" s="1"/>
  <c r="K57" i="17" s="1"/>
  <c r="J47" i="17"/>
  <c r="J52" i="17" s="1"/>
  <c r="J57" i="17" s="1"/>
  <c r="I47" i="17"/>
  <c r="I52" i="17" s="1"/>
  <c r="I57" i="17" s="1"/>
  <c r="H47" i="17"/>
  <c r="H52" i="17" s="1"/>
  <c r="H57" i="17" s="1"/>
  <c r="G47" i="17"/>
  <c r="G52" i="17" s="1"/>
  <c r="G57" i="17" s="1"/>
  <c r="L42" i="17"/>
  <c r="K42" i="17"/>
  <c r="J42" i="17"/>
  <c r="I42" i="17"/>
  <c r="H42" i="17"/>
  <c r="G42" i="17"/>
  <c r="L32" i="17"/>
  <c r="I35" i="20" s="1"/>
  <c r="K32" i="17"/>
  <c r="J32" i="17"/>
  <c r="G35" i="20" s="1"/>
  <c r="I32" i="17"/>
  <c r="F35" i="20" s="1"/>
  <c r="H32" i="17"/>
  <c r="E35" i="20" s="1"/>
  <c r="L27" i="17"/>
  <c r="K27" i="17"/>
  <c r="J27" i="17"/>
  <c r="I27" i="17"/>
  <c r="H27" i="17"/>
  <c r="L17" i="17"/>
  <c r="K17" i="17"/>
  <c r="J17" i="17"/>
  <c r="I17" i="17"/>
  <c r="H17" i="17"/>
  <c r="G17" i="17"/>
  <c r="L12" i="17"/>
  <c r="K12" i="17"/>
  <c r="H8" i="20" s="1"/>
  <c r="J12" i="17"/>
  <c r="G9" i="20" s="1"/>
  <c r="I12" i="17"/>
  <c r="F9" i="20" s="1"/>
  <c r="H12" i="17"/>
  <c r="G12" i="17"/>
  <c r="D9" i="20" s="1"/>
  <c r="H7" i="17"/>
  <c r="E3" i="20" s="1"/>
  <c r="I7" i="17"/>
  <c r="F3" i="20" s="1"/>
  <c r="J7" i="17"/>
  <c r="K7" i="17"/>
  <c r="H3" i="20" s="1"/>
  <c r="L7" i="17"/>
  <c r="I3" i="20" s="1"/>
  <c r="G7" i="17"/>
  <c r="M103" i="21" l="1"/>
  <c r="M123" i="21"/>
  <c r="M129" i="21"/>
  <c r="M113" i="21"/>
  <c r="K130" i="21"/>
  <c r="H62" i="21"/>
  <c r="E56" i="20" s="1"/>
  <c r="L57" i="21"/>
  <c r="I51" i="20" s="1"/>
  <c r="M105" i="22"/>
  <c r="M63" i="22"/>
  <c r="G121" i="22"/>
  <c r="M115" i="22"/>
  <c r="H58" i="22"/>
  <c r="E55" i="20" s="1"/>
  <c r="I58" i="22"/>
  <c r="I121" i="22" s="1"/>
  <c r="L53" i="22"/>
  <c r="I50" i="20" s="1"/>
  <c r="M89" i="22"/>
  <c r="M74" i="22"/>
  <c r="L98" i="17"/>
  <c r="I98" i="17"/>
  <c r="G98" i="17"/>
  <c r="H98" i="17"/>
  <c r="J98" i="17"/>
  <c r="G105" i="17"/>
  <c r="K98" i="17"/>
  <c r="M27" i="21"/>
  <c r="M57" i="21"/>
  <c r="M108" i="21"/>
  <c r="K137" i="21"/>
  <c r="I31" i="20"/>
  <c r="M83" i="21"/>
  <c r="M12" i="21"/>
  <c r="M99" i="23"/>
  <c r="J96" i="20"/>
  <c r="M53" i="22"/>
  <c r="F45" i="20"/>
  <c r="E45" i="20"/>
  <c r="L38" i="22"/>
  <c r="D30" i="20"/>
  <c r="M68" i="22"/>
  <c r="H30" i="20"/>
  <c r="M99" i="22"/>
  <c r="G30" i="20"/>
  <c r="F30" i="20"/>
  <c r="M84" i="23"/>
  <c r="F34" i="20"/>
  <c r="I107" i="23"/>
  <c r="H100" i="23"/>
  <c r="D34" i="20"/>
  <c r="D97" i="20"/>
  <c r="G34" i="20"/>
  <c r="I34" i="20"/>
  <c r="M37" i="23"/>
  <c r="I29" i="20"/>
  <c r="L107" i="23"/>
  <c r="M89" i="23"/>
  <c r="I97" i="20"/>
  <c r="H107" i="23"/>
  <c r="G97" i="20"/>
  <c r="F97" i="20"/>
  <c r="M42" i="23"/>
  <c r="K100" i="23"/>
  <c r="H56" i="20"/>
  <c r="G100" i="23"/>
  <c r="H35" i="20"/>
  <c r="J62" i="21"/>
  <c r="G51" i="20"/>
  <c r="G62" i="21"/>
  <c r="G130" i="21" s="1"/>
  <c r="D51" i="20"/>
  <c r="M32" i="21"/>
  <c r="H42" i="21"/>
  <c r="E36" i="20" s="1"/>
  <c r="M52" i="21"/>
  <c r="M78" i="21"/>
  <c r="M93" i="21"/>
  <c r="M98" i="21"/>
  <c r="H31" i="20"/>
  <c r="M7" i="21"/>
  <c r="I46" i="20"/>
  <c r="F31" i="20"/>
  <c r="J42" i="21"/>
  <c r="G36" i="20" s="1"/>
  <c r="L137" i="21"/>
  <c r="M17" i="21"/>
  <c r="M37" i="21"/>
  <c r="M42" i="21" s="1"/>
  <c r="M88" i="21"/>
  <c r="D6" i="20"/>
  <c r="D31" i="20"/>
  <c r="G46" i="20"/>
  <c r="H97" i="20"/>
  <c r="I6" i="20"/>
  <c r="G137" i="21"/>
  <c r="M47" i="21"/>
  <c r="M73" i="21"/>
  <c r="H6" i="20"/>
  <c r="D11" i="20"/>
  <c r="H51" i="20"/>
  <c r="E46" i="20"/>
  <c r="E97" i="20"/>
  <c r="G128" i="22"/>
  <c r="M28" i="22"/>
  <c r="E30" i="20"/>
  <c r="M84" i="22"/>
  <c r="J95" i="20"/>
  <c r="M48" i="22"/>
  <c r="M22" i="22"/>
  <c r="L128" i="22"/>
  <c r="M7" i="22"/>
  <c r="M12" i="22"/>
  <c r="M33" i="22"/>
  <c r="M38" i="22" s="1"/>
  <c r="M43" i="22"/>
  <c r="I5" i="20"/>
  <c r="D50" i="20"/>
  <c r="I45" i="20"/>
  <c r="M79" i="22"/>
  <c r="M94" i="22"/>
  <c r="H5" i="20"/>
  <c r="D45" i="20"/>
  <c r="F50" i="20"/>
  <c r="M17" i="22"/>
  <c r="G5" i="20"/>
  <c r="D15" i="20"/>
  <c r="E50" i="20"/>
  <c r="M7" i="23"/>
  <c r="M12" i="23"/>
  <c r="J52" i="23"/>
  <c r="G29" i="20"/>
  <c r="E44" i="20"/>
  <c r="G107" i="23"/>
  <c r="M17" i="23"/>
  <c r="M32" i="23"/>
  <c r="L52" i="23"/>
  <c r="M62" i="23"/>
  <c r="E4" i="20"/>
  <c r="D29" i="20"/>
  <c r="F29" i="20"/>
  <c r="M67" i="23"/>
  <c r="E29" i="20"/>
  <c r="M22" i="23"/>
  <c r="M47" i="23"/>
  <c r="M52" i="23" s="1"/>
  <c r="M57" i="23" s="1"/>
  <c r="M72" i="23"/>
  <c r="H44" i="20"/>
  <c r="J94" i="20"/>
  <c r="D44" i="20"/>
  <c r="H49" i="20"/>
  <c r="I52" i="23"/>
  <c r="E49" i="20"/>
  <c r="M27" i="23"/>
  <c r="M77" i="23"/>
  <c r="M94" i="23"/>
  <c r="I4" i="20"/>
  <c r="J4" i="20" s="1"/>
  <c r="F14" i="20"/>
  <c r="D49" i="20"/>
  <c r="J93" i="20"/>
  <c r="G104" i="17"/>
  <c r="G8" i="20"/>
  <c r="J107" i="23"/>
  <c r="K107" i="23"/>
  <c r="H128" i="22"/>
  <c r="I128" i="22"/>
  <c r="J128" i="22"/>
  <c r="K128" i="22"/>
  <c r="H137" i="21"/>
  <c r="I137" i="21"/>
  <c r="J137" i="21"/>
  <c r="M22" i="17"/>
  <c r="J130" i="21" l="1"/>
  <c r="H130" i="21"/>
  <c r="H136" i="21" s="1"/>
  <c r="H138" i="21" s="1"/>
  <c r="L62" i="21"/>
  <c r="I56" i="20" s="1"/>
  <c r="L130" i="21"/>
  <c r="L136" i="21" s="1"/>
  <c r="L138" i="21" s="1"/>
  <c r="L141" i="21" s="1"/>
  <c r="K136" i="21"/>
  <c r="K138" i="21" s="1"/>
  <c r="K141" i="21" s="1"/>
  <c r="J136" i="21"/>
  <c r="J138" i="21" s="1"/>
  <c r="J141" i="21" s="1"/>
  <c r="M62" i="21"/>
  <c r="M130" i="21" s="1"/>
  <c r="H121" i="22"/>
  <c r="H127" i="22" s="1"/>
  <c r="H129" i="22" s="1"/>
  <c r="H132" i="22" s="1"/>
  <c r="L58" i="22"/>
  <c r="I55" i="20" s="1"/>
  <c r="F55" i="20"/>
  <c r="M58" i="22"/>
  <c r="M121" i="22" s="1"/>
  <c r="J6" i="20"/>
  <c r="G127" i="22"/>
  <c r="G129" i="22" s="1"/>
  <c r="G132" i="22" s="1"/>
  <c r="M137" i="21"/>
  <c r="J5" i="20"/>
  <c r="H106" i="23"/>
  <c r="H108" i="23" s="1"/>
  <c r="H111" i="23" s="1"/>
  <c r="G106" i="23"/>
  <c r="G108" i="23" s="1"/>
  <c r="G111" i="23" s="1"/>
  <c r="M107" i="23"/>
  <c r="M100" i="23"/>
  <c r="G56" i="20"/>
  <c r="D56" i="20"/>
  <c r="G136" i="21"/>
  <c r="G138" i="21" s="1"/>
  <c r="G141" i="21" s="1"/>
  <c r="I62" i="21"/>
  <c r="I130" i="21" s="1"/>
  <c r="F51" i="20"/>
  <c r="I127" i="22"/>
  <c r="I129" i="22" s="1"/>
  <c r="I132" i="22" s="1"/>
  <c r="K58" i="22"/>
  <c r="K121" i="22" s="1"/>
  <c r="H50" i="20"/>
  <c r="J58" i="22"/>
  <c r="J121" i="22" s="1"/>
  <c r="G50" i="20"/>
  <c r="J97" i="20"/>
  <c r="F49" i="20"/>
  <c r="I57" i="23"/>
  <c r="I100" i="23" s="1"/>
  <c r="L57" i="23"/>
  <c r="L100" i="23" s="1"/>
  <c r="I49" i="20"/>
  <c r="G49" i="20"/>
  <c r="J57" i="23"/>
  <c r="J100" i="23" s="1"/>
  <c r="K106" i="23"/>
  <c r="K108" i="23" s="1"/>
  <c r="K111" i="23" s="1"/>
  <c r="M128" i="22"/>
  <c r="J15" i="20"/>
  <c r="J46" i="20"/>
  <c r="J14" i="20"/>
  <c r="I83" i="20"/>
  <c r="H83" i="20"/>
  <c r="G83" i="20"/>
  <c r="F83" i="20"/>
  <c r="E83" i="20"/>
  <c r="D83" i="20"/>
  <c r="M86" i="17"/>
  <c r="M85" i="17"/>
  <c r="M84" i="17"/>
  <c r="M83" i="17"/>
  <c r="I68" i="20"/>
  <c r="H68" i="20"/>
  <c r="G68" i="20"/>
  <c r="F68" i="20"/>
  <c r="E68" i="20"/>
  <c r="D68" i="20"/>
  <c r="M71" i="17"/>
  <c r="M70" i="17"/>
  <c r="M69" i="17"/>
  <c r="M68" i="17"/>
  <c r="I73" i="20"/>
  <c r="H73" i="20"/>
  <c r="G73" i="20"/>
  <c r="F73" i="20"/>
  <c r="E73" i="20"/>
  <c r="D73" i="20"/>
  <c r="M76" i="17"/>
  <c r="M75" i="17"/>
  <c r="M74" i="17"/>
  <c r="M73" i="17"/>
  <c r="I78" i="20"/>
  <c r="H78" i="20"/>
  <c r="G78" i="20"/>
  <c r="F78" i="20"/>
  <c r="E78" i="20"/>
  <c r="D78" i="20"/>
  <c r="M81" i="17"/>
  <c r="M80" i="17"/>
  <c r="M79" i="17"/>
  <c r="M78" i="17"/>
  <c r="L121" i="22" l="1"/>
  <c r="L127" i="22" s="1"/>
  <c r="L129" i="22" s="1"/>
  <c r="L132" i="22" s="1"/>
  <c r="M136" i="21"/>
  <c r="M127" i="22"/>
  <c r="M106" i="23"/>
  <c r="H55" i="20"/>
  <c r="K127" i="22"/>
  <c r="K129" i="22" s="1"/>
  <c r="K132" i="22" s="1"/>
  <c r="G55" i="20"/>
  <c r="J127" i="22"/>
  <c r="J129" i="22" s="1"/>
  <c r="F56" i="20"/>
  <c r="J56" i="20" s="1"/>
  <c r="I136" i="21"/>
  <c r="I138" i="21" s="1"/>
  <c r="I141" i="21" s="1"/>
  <c r="I54" i="20"/>
  <c r="L106" i="23"/>
  <c r="L108" i="23" s="1"/>
  <c r="L111" i="23" s="1"/>
  <c r="F54" i="20"/>
  <c r="I106" i="23"/>
  <c r="I108" i="23" s="1"/>
  <c r="G54" i="20"/>
  <c r="J106" i="23"/>
  <c r="J108" i="23" s="1"/>
  <c r="J111" i="23" s="1"/>
  <c r="H141" i="21"/>
  <c r="M77" i="17"/>
  <c r="M72" i="17"/>
  <c r="M82" i="17"/>
  <c r="M87" i="17"/>
  <c r="J10" i="20"/>
  <c r="J60" i="20"/>
  <c r="J61" i="20"/>
  <c r="J85" i="20"/>
  <c r="J16" i="20"/>
  <c r="J21" i="20"/>
  <c r="J9" i="20"/>
  <c r="J76" i="20"/>
  <c r="J11" i="20"/>
  <c r="J26" i="20"/>
  <c r="J71" i="20"/>
  <c r="F77" i="20"/>
  <c r="E82" i="20"/>
  <c r="J84" i="20"/>
  <c r="J90" i="20"/>
  <c r="F82" i="20"/>
  <c r="J44" i="20"/>
  <c r="J68" i="20"/>
  <c r="I72" i="20"/>
  <c r="E77" i="20"/>
  <c r="J49" i="20"/>
  <c r="J29" i="20"/>
  <c r="H77" i="20"/>
  <c r="J36" i="20"/>
  <c r="F72" i="20"/>
  <c r="I77" i="20"/>
  <c r="E72" i="20"/>
  <c r="H72" i="20"/>
  <c r="J34" i="20"/>
  <c r="J41" i="20"/>
  <c r="G72" i="20"/>
  <c r="G82" i="20"/>
  <c r="E87" i="20"/>
  <c r="F87" i="20"/>
  <c r="I82" i="20"/>
  <c r="D72" i="20"/>
  <c r="G87" i="20"/>
  <c r="G77" i="20"/>
  <c r="H87" i="20"/>
  <c r="I87" i="20"/>
  <c r="J91" i="20"/>
  <c r="H82" i="20"/>
  <c r="J64" i="20"/>
  <c r="J39" i="20"/>
  <c r="J59" i="20"/>
  <c r="J69" i="20"/>
  <c r="J79" i="20"/>
  <c r="J70" i="20"/>
  <c r="J86" i="20"/>
  <c r="J31" i="20"/>
  <c r="J30" i="20"/>
  <c r="J74" i="20"/>
  <c r="J35" i="20"/>
  <c r="J45" i="20"/>
  <c r="J66" i="20"/>
  <c r="J25" i="20"/>
  <c r="J24" i="20"/>
  <c r="J19" i="20"/>
  <c r="J20" i="20"/>
  <c r="J51" i="20"/>
  <c r="J80" i="20"/>
  <c r="J78" i="20"/>
  <c r="J73" i="20"/>
  <c r="J83" i="20"/>
  <c r="J81" i="20"/>
  <c r="J65" i="20"/>
  <c r="J75" i="20"/>
  <c r="J50" i="20"/>
  <c r="J89" i="20"/>
  <c r="D87" i="20"/>
  <c r="D82" i="20"/>
  <c r="D77" i="20"/>
  <c r="J40" i="20"/>
  <c r="M108" i="17"/>
  <c r="M107" i="17"/>
  <c r="I92" i="20"/>
  <c r="H92" i="20"/>
  <c r="G92" i="20"/>
  <c r="F92" i="20"/>
  <c r="E92" i="20"/>
  <c r="D92" i="20"/>
  <c r="M96" i="17"/>
  <c r="M95" i="17"/>
  <c r="M94" i="17"/>
  <c r="M93" i="17"/>
  <c r="I63" i="20"/>
  <c r="I67" i="20" s="1"/>
  <c r="H63" i="20"/>
  <c r="H67" i="20" s="1"/>
  <c r="G63" i="20"/>
  <c r="G67" i="20" s="1"/>
  <c r="F63" i="20"/>
  <c r="F67" i="20" s="1"/>
  <c r="D63" i="20"/>
  <c r="D67" i="20" s="1"/>
  <c r="M66" i="17"/>
  <c r="M65" i="17"/>
  <c r="M64" i="17"/>
  <c r="M63" i="17"/>
  <c r="I58" i="20"/>
  <c r="I62" i="20" s="1"/>
  <c r="G58" i="20"/>
  <c r="G62" i="20" s="1"/>
  <c r="F58" i="20"/>
  <c r="F62" i="20" s="1"/>
  <c r="E62" i="20"/>
  <c r="D58" i="20"/>
  <c r="D62" i="20" s="1"/>
  <c r="M61" i="17"/>
  <c r="M59" i="17"/>
  <c r="M58" i="17"/>
  <c r="I53" i="20"/>
  <c r="H53" i="20"/>
  <c r="G53" i="20"/>
  <c r="F53" i="20"/>
  <c r="E53" i="20"/>
  <c r="E57" i="20" s="1"/>
  <c r="D53" i="20"/>
  <c r="D57" i="20" s="1"/>
  <c r="M56" i="17"/>
  <c r="M55" i="17"/>
  <c r="M54" i="17"/>
  <c r="M53" i="17"/>
  <c r="I48" i="20"/>
  <c r="H48" i="20"/>
  <c r="H52" i="20" s="1"/>
  <c r="G48" i="20"/>
  <c r="G52" i="20" s="1"/>
  <c r="F48" i="20"/>
  <c r="F52" i="20" s="1"/>
  <c r="E48" i="20"/>
  <c r="E52" i="20" s="1"/>
  <c r="D48" i="20"/>
  <c r="D52" i="20" s="1"/>
  <c r="M51" i="17"/>
  <c r="M50" i="17"/>
  <c r="M49" i="17"/>
  <c r="M48" i="17"/>
  <c r="I43" i="20"/>
  <c r="I47" i="20" s="1"/>
  <c r="H43" i="20"/>
  <c r="H47" i="20" s="1"/>
  <c r="G43" i="20"/>
  <c r="G47" i="20" s="1"/>
  <c r="F43" i="20"/>
  <c r="F47" i="20" s="1"/>
  <c r="E43" i="20"/>
  <c r="E47" i="20" s="1"/>
  <c r="D43" i="20"/>
  <c r="M43" i="17"/>
  <c r="I38" i="20"/>
  <c r="I42" i="20" s="1"/>
  <c r="H38" i="20"/>
  <c r="H42" i="20" s="1"/>
  <c r="G38" i="20"/>
  <c r="G42" i="20" s="1"/>
  <c r="F38" i="20"/>
  <c r="F42" i="20" s="1"/>
  <c r="E38" i="20"/>
  <c r="E42" i="20" s="1"/>
  <c r="D38" i="20"/>
  <c r="M41" i="17"/>
  <c r="M40" i="17"/>
  <c r="M39" i="17"/>
  <c r="M38" i="17"/>
  <c r="I33" i="20"/>
  <c r="I37" i="20" s="1"/>
  <c r="H33" i="20"/>
  <c r="H37" i="20" s="1"/>
  <c r="G33" i="20"/>
  <c r="G37" i="20" s="1"/>
  <c r="F33" i="20"/>
  <c r="F37" i="20" s="1"/>
  <c r="E33" i="20"/>
  <c r="E37" i="20" s="1"/>
  <c r="D33" i="20"/>
  <c r="D37" i="20" s="1"/>
  <c r="M36" i="17"/>
  <c r="M35" i="17"/>
  <c r="M34" i="17"/>
  <c r="M33" i="17"/>
  <c r="I28" i="20"/>
  <c r="I32" i="20" s="1"/>
  <c r="H28" i="20"/>
  <c r="H32" i="20" s="1"/>
  <c r="G28" i="20"/>
  <c r="G32" i="20" s="1"/>
  <c r="F28" i="20"/>
  <c r="E28" i="20"/>
  <c r="E32" i="20" s="1"/>
  <c r="M31" i="17"/>
  <c r="M30" i="17"/>
  <c r="M29" i="17"/>
  <c r="M28" i="17"/>
  <c r="I23" i="20"/>
  <c r="I27" i="20" s="1"/>
  <c r="H23" i="20"/>
  <c r="H27" i="20" s="1"/>
  <c r="G23" i="20"/>
  <c r="G27" i="20" s="1"/>
  <c r="F23" i="20"/>
  <c r="F27" i="20" s="1"/>
  <c r="E23" i="20"/>
  <c r="D23" i="20"/>
  <c r="D27" i="20" s="1"/>
  <c r="M26" i="17"/>
  <c r="M25" i="17"/>
  <c r="M24" i="17"/>
  <c r="M23" i="17"/>
  <c r="I18" i="20"/>
  <c r="I22" i="20" s="1"/>
  <c r="H18" i="20"/>
  <c r="H22" i="20" s="1"/>
  <c r="G18" i="20"/>
  <c r="G22" i="20" s="1"/>
  <c r="F18" i="20"/>
  <c r="E18" i="20"/>
  <c r="E22" i="20" s="1"/>
  <c r="D22" i="20"/>
  <c r="I13" i="20"/>
  <c r="I17" i="20" s="1"/>
  <c r="H13" i="20"/>
  <c r="H17" i="20" s="1"/>
  <c r="G13" i="20"/>
  <c r="G17" i="20" s="1"/>
  <c r="F13" i="20"/>
  <c r="F17" i="20" s="1"/>
  <c r="E13" i="20"/>
  <c r="E17" i="20" s="1"/>
  <c r="D13" i="20"/>
  <c r="I12" i="20"/>
  <c r="H12" i="20"/>
  <c r="G12" i="20"/>
  <c r="F12" i="20"/>
  <c r="D8" i="20"/>
  <c r="D12" i="20" s="1"/>
  <c r="H7" i="20"/>
  <c r="G7" i="20"/>
  <c r="F7" i="20"/>
  <c r="E7" i="20"/>
  <c r="M3" i="17"/>
  <c r="J55" i="20" l="1"/>
  <c r="H57" i="20"/>
  <c r="G57" i="20"/>
  <c r="G105" i="20" s="1"/>
  <c r="I57" i="20"/>
  <c r="J54" i="20"/>
  <c r="M138" i="21"/>
  <c r="M141" i="21" s="1"/>
  <c r="J132" i="22"/>
  <c r="M129" i="22"/>
  <c r="M132" i="22" s="1"/>
  <c r="I111" i="23"/>
  <c r="M108" i="23"/>
  <c r="M111" i="23" s="1"/>
  <c r="F57" i="20"/>
  <c r="M67" i="17"/>
  <c r="M47" i="17"/>
  <c r="M52" i="17" s="1"/>
  <c r="M57" i="17" s="1"/>
  <c r="M12" i="17"/>
  <c r="M97" i="17"/>
  <c r="M17" i="17"/>
  <c r="M32" i="17"/>
  <c r="M42" i="17"/>
  <c r="M27" i="17"/>
  <c r="M62" i="17"/>
  <c r="M7" i="17"/>
  <c r="D28" i="20"/>
  <c r="D32" i="20" s="1"/>
  <c r="H104" i="20"/>
  <c r="G104" i="20"/>
  <c r="E12" i="20"/>
  <c r="E104" i="20" s="1"/>
  <c r="J72" i="20"/>
  <c r="J82" i="20"/>
  <c r="J38" i="20"/>
  <c r="J42" i="20" s="1"/>
  <c r="J43" i="20"/>
  <c r="J47" i="20" s="1"/>
  <c r="J23" i="20"/>
  <c r="J27" i="20" s="1"/>
  <c r="J48" i="20"/>
  <c r="J52" i="20" s="1"/>
  <c r="J13" i="20"/>
  <c r="J17" i="20" s="1"/>
  <c r="D17" i="20"/>
  <c r="J53" i="20"/>
  <c r="D42" i="20"/>
  <c r="J33" i="20"/>
  <c r="J37" i="20" s="1"/>
  <c r="J88" i="20"/>
  <c r="J92" i="20" s="1"/>
  <c r="I52" i="20"/>
  <c r="E27" i="20"/>
  <c r="I7" i="20"/>
  <c r="I104" i="20" s="1"/>
  <c r="D47" i="20"/>
  <c r="J87" i="20"/>
  <c r="J8" i="20"/>
  <c r="J12" i="20" s="1"/>
  <c r="D3" i="20"/>
  <c r="D7" i="20" s="1"/>
  <c r="J18" i="20"/>
  <c r="J22" i="20" s="1"/>
  <c r="H58" i="20"/>
  <c r="F22" i="20"/>
  <c r="F104" i="20" s="1"/>
  <c r="J77" i="20"/>
  <c r="E63" i="20"/>
  <c r="F32" i="20"/>
  <c r="H105" i="17"/>
  <c r="L105" i="17"/>
  <c r="I105" i="17"/>
  <c r="J105" i="17"/>
  <c r="K105" i="17"/>
  <c r="M98" i="17" l="1"/>
  <c r="G98" i="20"/>
  <c r="F98" i="20"/>
  <c r="I98" i="20"/>
  <c r="D105" i="20"/>
  <c r="J57" i="20"/>
  <c r="F105" i="20"/>
  <c r="F106" i="20" s="1"/>
  <c r="I105" i="20"/>
  <c r="I106" i="20" s="1"/>
  <c r="D98" i="20"/>
  <c r="J28" i="20"/>
  <c r="J32" i="20" s="1"/>
  <c r="G106" i="20"/>
  <c r="J3" i="20"/>
  <c r="J7" i="20" s="1"/>
  <c r="D104" i="20"/>
  <c r="J104" i="20" s="1"/>
  <c r="H62" i="20"/>
  <c r="J58" i="20"/>
  <c r="J62" i="20" s="1"/>
  <c r="J63" i="20"/>
  <c r="J67" i="20" s="1"/>
  <c r="E67" i="20"/>
  <c r="E98" i="20" s="1"/>
  <c r="K104" i="17"/>
  <c r="K106" i="17" s="1"/>
  <c r="K109" i="17" s="1"/>
  <c r="I104" i="17"/>
  <c r="H104" i="17"/>
  <c r="J104" i="17"/>
  <c r="L104" i="17"/>
  <c r="M105" i="17"/>
  <c r="J98" i="20" l="1"/>
  <c r="H98" i="20"/>
  <c r="H105" i="20"/>
  <c r="H106" i="20" s="1"/>
  <c r="E105" i="20"/>
  <c r="E106" i="20" s="1"/>
  <c r="D106" i="20"/>
  <c r="L106" i="17"/>
  <c r="L109" i="17" s="1"/>
  <c r="H106" i="17"/>
  <c r="H109" i="17" s="1"/>
  <c r="G106" i="17"/>
  <c r="G109" i="17" s="1"/>
  <c r="J106" i="17"/>
  <c r="J109" i="17" s="1"/>
  <c r="I106" i="17"/>
  <c r="I109" i="17" s="1"/>
  <c r="M104" i="17"/>
  <c r="L16" i="10"/>
  <c r="L13" i="10"/>
  <c r="K8" i="10"/>
  <c r="G12" i="10"/>
  <c r="J14" i="10"/>
  <c r="H13" i="10"/>
  <c r="J105" i="20" l="1"/>
  <c r="J106" i="20" s="1"/>
  <c r="M106" i="17"/>
  <c r="M109" i="17" s="1"/>
  <c r="G16" i="10"/>
  <c r="H9" i="10"/>
  <c r="L9" i="10"/>
  <c r="G15" i="10"/>
  <c r="K15" i="10"/>
  <c r="G8" i="10"/>
  <c r="K12" i="10"/>
  <c r="L15" i="10"/>
  <c r="H15" i="10"/>
  <c r="H16" i="10"/>
  <c r="H18" i="10"/>
  <c r="J6" i="10"/>
  <c r="J5" i="10"/>
  <c r="K4" i="10"/>
  <c r="J10" i="10"/>
  <c r="I16" i="10"/>
  <c r="H4" i="10"/>
  <c r="L4" i="10"/>
  <c r="G10" i="10"/>
  <c r="K10" i="10"/>
  <c r="J17" i="10"/>
  <c r="J16" i="10"/>
  <c r="G7" i="10"/>
  <c r="L18" i="10"/>
  <c r="I17" i="10"/>
  <c r="G19" i="10"/>
  <c r="K16" i="10"/>
  <c r="I11" i="10"/>
  <c r="J12" i="10"/>
  <c r="I9" i="10"/>
  <c r="I8" i="10"/>
  <c r="L8" i="10"/>
  <c r="I13" i="10"/>
  <c r="I18" i="10"/>
  <c r="G14" i="10"/>
  <c r="J11" i="10"/>
  <c r="G5" i="10"/>
  <c r="I3" i="10"/>
  <c r="H8" i="10"/>
  <c r="H12" i="10"/>
  <c r="L12" i="10"/>
  <c r="I15" i="10"/>
  <c r="G17" i="10"/>
  <c r="H14" i="10"/>
  <c r="G11" i="10"/>
  <c r="H6" i="10"/>
  <c r="H5" i="10"/>
  <c r="I4" i="10"/>
  <c r="H10" i="10"/>
  <c r="K17" i="10"/>
  <c r="K14" i="10"/>
  <c r="K6" i="10"/>
  <c r="K5" i="10"/>
  <c r="G6" i="10"/>
  <c r="J9" i="10"/>
  <c r="J13" i="10"/>
  <c r="J18" i="10"/>
  <c r="L14" i="10"/>
  <c r="K11" i="10"/>
  <c r="L6" i="10"/>
  <c r="L5" i="10"/>
  <c r="L10" i="10"/>
  <c r="J8" i="10"/>
  <c r="G9" i="10"/>
  <c r="K9" i="10"/>
  <c r="I12" i="10"/>
  <c r="G13" i="10"/>
  <c r="K13" i="10"/>
  <c r="J15" i="10"/>
  <c r="G18" i="10"/>
  <c r="K18" i="10"/>
  <c r="I14" i="10"/>
  <c r="H11" i="10"/>
  <c r="L11" i="10"/>
  <c r="I6" i="10"/>
  <c r="I5" i="10"/>
  <c r="J4" i="10"/>
  <c r="G4" i="10"/>
  <c r="I10" i="10"/>
  <c r="H17" i="10"/>
  <c r="L17" i="10"/>
  <c r="J3" i="10"/>
  <c r="G3" i="10"/>
  <c r="K3" i="10"/>
  <c r="H19" i="10"/>
  <c r="H3" i="10"/>
  <c r="L3" i="10"/>
  <c r="I19" i="10"/>
  <c r="L19" i="10"/>
  <c r="J19" i="10"/>
  <c r="M17" i="10" l="1"/>
  <c r="M6" i="10"/>
  <c r="M18" i="10"/>
  <c r="K19" i="10"/>
  <c r="M15" i="10" l="1"/>
  <c r="M14" i="10"/>
  <c r="M10" i="10"/>
  <c r="M11" i="10"/>
  <c r="H7" i="10" l="1"/>
  <c r="H23" i="10" s="1"/>
  <c r="L7" i="10"/>
  <c r="L23" i="10" s="1"/>
  <c r="K7" i="10"/>
  <c r="K23" i="10" s="1"/>
  <c r="J7" i="10"/>
  <c r="J23" i="10" s="1"/>
  <c r="I7" i="10"/>
  <c r="I23" i="10" s="1"/>
  <c r="M12" i="10"/>
  <c r="M13" i="10"/>
  <c r="M4" i="10"/>
  <c r="M8" i="10"/>
  <c r="M5" i="10"/>
  <c r="M16" i="10"/>
  <c r="M9" i="10"/>
  <c r="M7" i="10" l="1"/>
  <c r="M19" i="10"/>
  <c r="M3" i="10"/>
  <c r="G23" i="10"/>
  <c r="M23" i="10" l="1"/>
</calcChain>
</file>

<file path=xl/sharedStrings.xml><?xml version="1.0" encoding="utf-8"?>
<sst xmlns="http://schemas.openxmlformats.org/spreadsheetml/2006/main" count="1481" uniqueCount="105">
  <si>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</si>
  <si>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</si>
  <si>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</si>
  <si>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</si>
  <si>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</si>
  <si>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</si>
  <si>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</si>
  <si>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</si>
  <si>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</si>
  <si>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</si>
  <si>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</si>
  <si>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</si>
  <si>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</si>
  <si>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Peter Thompson</t>
  </si>
  <si>
    <t>Chief Executive</t>
  </si>
  <si>
    <t>Peter Thompson Subtotal</t>
  </si>
  <si>
    <t>Member</t>
  </si>
  <si>
    <t xml:space="preserve">Ruth Wilde 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</si>
  <si>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</si>
  <si>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</si>
  <si>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</si>
  <si>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</si>
  <si>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</si>
  <si>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</si>
  <si>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</si>
  <si>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</si>
  <si>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Other Staff</t>
  </si>
  <si>
    <t>N/A</t>
  </si>
  <si>
    <t>External Advisors:</t>
  </si>
  <si>
    <t>GRAND TOTALS</t>
  </si>
  <si>
    <t>Anthony Rutherford</t>
  </si>
  <si>
    <t>Richard Sydee</t>
  </si>
  <si>
    <t>Director of Strategy &amp; Corporate Affairs</t>
  </si>
  <si>
    <t>Director of Finance &amp; Resources</t>
  </si>
  <si>
    <t xml:space="preserve">Kate Brian </t>
  </si>
  <si>
    <t>Jonathan Herring</t>
  </si>
  <si>
    <t>Rachel Cutting</t>
  </si>
  <si>
    <t>Rachel Cutting Subtotal</t>
  </si>
  <si>
    <t xml:space="preserve"> MEMBERS &amp; DIRECTORS - EXPENSES CLAIMS / INVOICES RECEIVED BETWEEN 1ST APRIL 2018 AND 31ST MARCH 2019</t>
  </si>
  <si>
    <t>Yacoub Khalaf</t>
  </si>
  <si>
    <t>Q4</t>
  </si>
  <si>
    <t>Q3</t>
  </si>
  <si>
    <t>Q2</t>
  </si>
  <si>
    <t>Q1</t>
  </si>
  <si>
    <t xml:space="preserve">Sally Cheshire </t>
  </si>
  <si>
    <t xml:space="preserve">Anita Bharucha </t>
  </si>
  <si>
    <t xml:space="preserve">Rachel Cutting </t>
  </si>
  <si>
    <t xml:space="preserve">Bobbie Farsides </t>
  </si>
  <si>
    <t xml:space="preserve">Margaret Gilmore </t>
  </si>
  <si>
    <t xml:space="preserve">Anne Lampe </t>
  </si>
  <si>
    <t xml:space="preserve">Emma Cave </t>
  </si>
  <si>
    <t>o</t>
  </si>
  <si>
    <t>Director</t>
  </si>
  <si>
    <t>Claire Ettinghausen</t>
  </si>
  <si>
    <t>Debra Bloor</t>
  </si>
  <si>
    <t>Director of Compliance and Information</t>
  </si>
  <si>
    <t>Claire Ettinghausen Subtotal</t>
  </si>
  <si>
    <t>Gudrun Moore</t>
  </si>
  <si>
    <t>Redfern</t>
  </si>
  <si>
    <t>Julia Chain</t>
  </si>
  <si>
    <t>Jason Kasraie</t>
  </si>
  <si>
    <t>Catharine Seddon</t>
  </si>
  <si>
    <t>Fances Ashcroft</t>
  </si>
  <si>
    <t>Tim Child</t>
  </si>
  <si>
    <t>Frances Flinter</t>
  </si>
  <si>
    <t>Zeynep Gurtin</t>
  </si>
  <si>
    <t>The Rt Revd Graham James</t>
  </si>
  <si>
    <t>Alex Kafetz</t>
  </si>
  <si>
    <t>Alison Marsden</t>
  </si>
  <si>
    <t>Alison McTavish</t>
  </si>
  <si>
    <t>Geeta Nargund</t>
  </si>
  <si>
    <t>Period(s)</t>
  </si>
  <si>
    <t>Premium / Open (Rail &amp; Air)</t>
  </si>
  <si>
    <t>Richard Sydee Subtotal</t>
  </si>
  <si>
    <t>MEMBERS' TOTALS</t>
  </si>
  <si>
    <t>Director of Resources</t>
  </si>
  <si>
    <t xml:space="preserve"> MEMBERS &amp; DIRECTORS - EXPENSES CLAIMS / INVOICES RECEIVED BETWEEN 1ST APRIL AND 31ST MARCH 2024</t>
  </si>
  <si>
    <t>Christine J Watson</t>
  </si>
  <si>
    <t>Tom Skrinar</t>
  </si>
  <si>
    <t xml:space="preserve"> MEMBERS &amp; DIRECTORS - EXPENSES CLAIMS / INVOICES RECEIVED BETWEEN 1ST APRIL AND 30TH JUNE 2024</t>
  </si>
  <si>
    <t xml:space="preserve"> MEMBERS &amp; DIRECTORS - EXPENSES CLAIMS / INVOICES RECEIVED BETWEEN 1ST JULY AND 30TH SEPTEMBER 2024</t>
  </si>
  <si>
    <t xml:space="preserve"> MEMBERS &amp; DIRECTORS - EXPENSES CLAIMS / INVOICES RECEIVED BETWEEN 1ST OCTOBER AND 31ST DECEMBER 2024</t>
  </si>
  <si>
    <t xml:space="preserve"> MEMBERS &amp; DIRECTORS - EXPENSES CLAIMS / INVOICES RECEIVED BETWEEN 1ST JANUARY AND 31ST MARCH 2025</t>
  </si>
  <si>
    <t>Conference attendance</t>
  </si>
  <si>
    <t>Dundee</t>
  </si>
  <si>
    <t xml:space="preserve">HFEA Internal meeting </t>
  </si>
  <si>
    <t>London</t>
  </si>
  <si>
    <t>30/05//2024</t>
  </si>
  <si>
    <t xml:space="preserve">Authority meeting </t>
  </si>
  <si>
    <t>Meeting external bodies</t>
  </si>
  <si>
    <t xml:space="preserve">Edinburgh </t>
  </si>
  <si>
    <t>Edinburgh</t>
  </si>
  <si>
    <t>Attendance to PET event</t>
  </si>
  <si>
    <t xml:space="preserve">Tom Fowler </t>
  </si>
  <si>
    <t>Stephen Troup</t>
  </si>
  <si>
    <t>Internal meeting</t>
  </si>
  <si>
    <t>Peter Rugg Gunn</t>
  </si>
  <si>
    <t>Authority meeting</t>
  </si>
  <si>
    <t>Anne Marie Millar</t>
  </si>
  <si>
    <t>External meeting</t>
  </si>
  <si>
    <t>Cambridge</t>
  </si>
  <si>
    <t>03/02/205</t>
  </si>
  <si>
    <t>Prof Ying Cheong</t>
  </si>
  <si>
    <t>Humberside</t>
  </si>
  <si>
    <t>22/01/1025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</si>
</sst>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_-* #,##0.000_-;\-* #,##0.000_-;_-* &quot;-&quot;??_-;_-@_-"/>
    <numFmt numFmtId="166" formatCode="#,##0_ ;[Red]\-#,##0\ "/>
  </numFmts>
  <fonts count="3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i/>
      <sz val="10"/>
      <color rgb="FF7030A0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1"/>
      <color rgb="FF7030A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008385"/>
      <name val="Arial"/>
      <family val="2"/>
    </font>
    <font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color rgb="FF008385"/>
      <name val="Arial Narrow"/>
      <family val="2"/>
    </font>
    <font>
      <sz val="10"/>
      <color rgb="FF00838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</patternFill>
    </fill>
    <fill>
      <patternFill patternType="solid">
        <fgColor rgb="FF008385"/>
        <bgColor indexed="64"/>
      </patternFill>
    </fill>
    <fill>
      <patternFill patternType="solid">
        <fgColor rgb="FFEAE3D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</cellStyleXfs>
  <cellXfs count="104">
    <xf numFmtId="0" fontId="0" fillId="0" borderId="0" xfId="0"/>
    <xf numFmtId="49" fontId="2" fillId="3" borderId="1" xfId="3" applyNumberFormat="1" applyFont="1" applyBorder="1" applyAlignment="1"/>
    <xf numFmtId="43" fontId="2" fillId="3" borderId="1" xfId="1" applyFont="1" applyFill="1" applyBorder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3" fontId="5" fillId="4" borderId="2" xfId="1" applyFont="1" applyFill="1" applyBorder="1" applyAlignment="1">
      <alignment horizontal="center" wrapText="1"/>
    </xf>
    <xf numFmtId="0" fontId="7" fillId="5" borderId="2" xfId="0" applyFont="1" applyFill="1" applyBorder="1"/>
    <xf numFmtId="0" fontId="8" fillId="5" borderId="2" xfId="0" applyFont="1" applyFill="1" applyBorder="1"/>
    <xf numFmtId="164" fontId="8" fillId="5" borderId="2" xfId="0" applyNumberFormat="1" applyFont="1" applyFill="1" applyBorder="1" applyAlignment="1">
      <alignment horizontal="left"/>
    </xf>
    <xf numFmtId="0" fontId="9" fillId="5" borderId="2" xfId="0" applyFont="1" applyFill="1" applyBorder="1"/>
    <xf numFmtId="14" fontId="8" fillId="5" borderId="2" xfId="0" applyNumberFormat="1" applyFont="1" applyFill="1" applyBorder="1" applyAlignment="1">
      <alignment horizontal="left"/>
    </xf>
    <xf numFmtId="43" fontId="9" fillId="5" borderId="2" xfId="1" applyFont="1" applyFill="1" applyBorder="1"/>
    <xf numFmtId="0" fontId="6" fillId="0" borderId="0" xfId="0" applyFont="1"/>
    <xf numFmtId="0" fontId="8" fillId="0" borderId="0" xfId="0" applyFont="1"/>
    <xf numFmtId="14" fontId="8" fillId="0" borderId="0" xfId="0" applyNumberFormat="1" applyFont="1"/>
    <xf numFmtId="43" fontId="8" fillId="0" borderId="0" xfId="0" applyNumberFormat="1" applyFont="1"/>
    <xf numFmtId="43" fontId="9" fillId="0" borderId="3" xfId="1" applyFont="1" applyBorder="1"/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43" fontId="4" fillId="0" borderId="0" xfId="0" applyNumberFormat="1" applyFont="1"/>
    <xf numFmtId="43" fontId="9" fillId="0" borderId="0" xfId="1" applyFont="1" applyBorder="1"/>
    <xf numFmtId="22" fontId="4" fillId="0" borderId="0" xfId="0" applyNumberFormat="1" applyFont="1"/>
    <xf numFmtId="166" fontId="4" fillId="0" borderId="0" xfId="0" applyNumberFormat="1" applyFont="1"/>
    <xf numFmtId="0" fontId="12" fillId="5" borderId="2" xfId="0" applyFont="1" applyFill="1" applyBorder="1"/>
    <xf numFmtId="0" fontId="13" fillId="5" borderId="2" xfId="0" applyFont="1" applyFill="1" applyBorder="1"/>
    <xf numFmtId="164" fontId="13" fillId="5" borderId="2" xfId="0" applyNumberFormat="1" applyFont="1" applyFill="1" applyBorder="1" applyAlignment="1">
      <alignment horizontal="left"/>
    </xf>
    <xf numFmtId="0" fontId="14" fillId="5" borderId="2" xfId="0" applyFont="1" applyFill="1" applyBorder="1"/>
    <xf numFmtId="14" fontId="13" fillId="5" borderId="2" xfId="0" applyNumberFormat="1" applyFont="1" applyFill="1" applyBorder="1" applyAlignment="1">
      <alignment horizontal="left"/>
    </xf>
    <xf numFmtId="43" fontId="14" fillId="5" borderId="2" xfId="1" applyFont="1" applyFill="1" applyBorder="1"/>
    <xf numFmtId="0" fontId="15" fillId="0" borderId="0" xfId="0" applyFont="1"/>
    <xf numFmtId="0" fontId="16" fillId="0" borderId="0" xfId="0" applyFont="1"/>
    <xf numFmtId="43" fontId="18" fillId="8" borderId="12" xfId="1" applyFont="1" applyFill="1" applyBorder="1"/>
    <xf numFmtId="0" fontId="20" fillId="0" borderId="0" xfId="0" applyFont="1"/>
    <xf numFmtId="0" fontId="21" fillId="0" borderId="0" xfId="0" applyFont="1"/>
    <xf numFmtId="0" fontId="23" fillId="0" borderId="0" xfId="0" applyFont="1"/>
    <xf numFmtId="14" fontId="23" fillId="0" borderId="0" xfId="0" applyNumberFormat="1" applyFont="1"/>
    <xf numFmtId="43" fontId="23" fillId="0" borderId="0" xfId="0" applyNumberFormat="1" applyFont="1"/>
    <xf numFmtId="14" fontId="20" fillId="0" borderId="0" xfId="0" applyNumberFormat="1" applyFont="1"/>
    <xf numFmtId="43" fontId="20" fillId="0" borderId="0" xfId="1" applyFont="1"/>
    <xf numFmtId="43" fontId="21" fillId="0" borderId="0" xfId="0" applyNumberFormat="1" applyFont="1"/>
    <xf numFmtId="43" fontId="24" fillId="0" borderId="0" xfId="1" applyFont="1" applyBorder="1"/>
    <xf numFmtId="22" fontId="20" fillId="0" borderId="0" xfId="0" applyNumberFormat="1" applyFont="1"/>
    <xf numFmtId="43" fontId="20" fillId="0" borderId="0" xfId="0" applyNumberFormat="1" applyFont="1"/>
    <xf numFmtId="0" fontId="17" fillId="7" borderId="0" xfId="4" applyFont="1" applyFill="1" applyAlignment="1">
      <alignment vertical="center"/>
    </xf>
    <xf numFmtId="0" fontId="17" fillId="7" borderId="1" xfId="4" applyFont="1" applyFill="1" applyBorder="1" applyAlignment="1">
      <alignment vertical="center"/>
    </xf>
    <xf numFmtId="0" fontId="17" fillId="7" borderId="10" xfId="4" applyFont="1" applyFill="1" applyBorder="1" applyAlignment="1">
      <alignment vertical="center"/>
    </xf>
    <xf numFmtId="43" fontId="17" fillId="7" borderId="0" xfId="4" applyNumberFormat="1" applyFont="1" applyFill="1" applyAlignment="1">
      <alignment vertical="center"/>
    </xf>
    <xf numFmtId="14" fontId="22" fillId="0" borderId="2" xfId="0" applyNumberFormat="1" applyFont="1" applyBorder="1"/>
    <xf numFmtId="14" fontId="22" fillId="0" borderId="2" xfId="0" applyNumberFormat="1" applyFont="1" applyBorder="1" applyAlignment="1">
      <alignment horizontal="right"/>
    </xf>
    <xf numFmtId="0" fontId="22" fillId="0" borderId="2" xfId="0" applyFont="1" applyBorder="1"/>
    <xf numFmtId="43" fontId="22" fillId="0" borderId="2" xfId="1" applyFont="1" applyFill="1" applyBorder="1"/>
    <xf numFmtId="43" fontId="18" fillId="8" borderId="12" xfId="1" applyFont="1" applyFill="1" applyBorder="1" applyAlignment="1">
      <alignment textRotation="90"/>
    </xf>
    <xf numFmtId="0" fontId="17" fillId="7" borderId="13" xfId="4" applyFont="1" applyFill="1" applyBorder="1" applyAlignment="1">
      <alignment vertical="center"/>
    </xf>
    <xf numFmtId="0" fontId="17" fillId="7" borderId="14" xfId="4" applyFont="1" applyFill="1" applyBorder="1" applyAlignment="1">
      <alignment vertical="center"/>
    </xf>
    <xf numFmtId="0" fontId="17" fillId="7" borderId="12" xfId="4" applyFont="1" applyFill="1" applyBorder="1" applyAlignment="1">
      <alignment vertical="center"/>
    </xf>
    <xf numFmtId="43" fontId="18" fillId="8" borderId="15" xfId="1" applyFont="1" applyFill="1" applyBorder="1"/>
    <xf numFmtId="0" fontId="17" fillId="7" borderId="17" xfId="4" applyFont="1" applyFill="1" applyBorder="1" applyAlignment="1">
      <alignment vertical="center"/>
    </xf>
    <xf numFmtId="43" fontId="17" fillId="7" borderId="18" xfId="4" applyNumberFormat="1" applyFont="1" applyFill="1" applyBorder="1" applyAlignment="1">
      <alignment vertical="center"/>
    </xf>
    <xf numFmtId="43" fontId="25" fillId="0" borderId="10" xfId="1" applyFont="1" applyFill="1" applyBorder="1"/>
    <xf numFmtId="43" fontId="25" fillId="0" borderId="16" xfId="1" applyFont="1" applyFill="1" applyBorder="1"/>
    <xf numFmtId="43" fontId="22" fillId="0" borderId="10" xfId="1" applyFont="1" applyFill="1" applyBorder="1" applyAlignment="1">
      <alignment horizontal="center"/>
    </xf>
    <xf numFmtId="165" fontId="22" fillId="0" borderId="10" xfId="1" applyNumberFormat="1" applyFont="1" applyFill="1" applyBorder="1" applyAlignment="1">
      <alignment horizontal="center"/>
    </xf>
    <xf numFmtId="0" fontId="25" fillId="0" borderId="9" xfId="0" applyFont="1" applyBorder="1"/>
    <xf numFmtId="0" fontId="26" fillId="8" borderId="9" xfId="0" applyFont="1" applyFill="1" applyBorder="1"/>
    <xf numFmtId="43" fontId="26" fillId="8" borderId="10" xfId="1" applyFont="1" applyFill="1" applyBorder="1"/>
    <xf numFmtId="43" fontId="26" fillId="8" borderId="16" xfId="1" applyFont="1" applyFill="1" applyBorder="1"/>
    <xf numFmtId="43" fontId="26" fillId="0" borderId="3" xfId="1" applyFont="1" applyBorder="1"/>
    <xf numFmtId="43" fontId="19" fillId="8" borderId="12" xfId="1" applyFont="1" applyFill="1" applyBorder="1"/>
    <xf numFmtId="0" fontId="27" fillId="0" borderId="0" xfId="0" applyFont="1"/>
    <xf numFmtId="43" fontId="27" fillId="0" borderId="0" xfId="0" applyNumberFormat="1" applyFont="1"/>
    <xf numFmtId="43" fontId="10" fillId="0" borderId="0" xfId="0" applyNumberFormat="1" applyFont="1"/>
    <xf numFmtId="0" fontId="28" fillId="7" borderId="2" xfId="0" applyFont="1" applyFill="1" applyBorder="1"/>
    <xf numFmtId="43" fontId="29" fillId="7" borderId="2" xfId="1" applyFont="1" applyFill="1" applyBorder="1"/>
    <xf numFmtId="0" fontId="29" fillId="7" borderId="2" xfId="0" applyFont="1" applyFill="1" applyBorder="1"/>
    <xf numFmtId="43" fontId="30" fillId="0" borderId="3" xfId="1" applyFont="1" applyBorder="1"/>
    <xf numFmtId="43" fontId="9" fillId="7" borderId="4" xfId="1" applyFont="1" applyFill="1" applyBorder="1" applyAlignment="1">
      <alignment horizontal="center"/>
    </xf>
    <xf numFmtId="43" fontId="9" fillId="7" borderId="5" xfId="1" applyFont="1" applyFill="1" applyBorder="1" applyAlignment="1">
      <alignment horizontal="center"/>
    </xf>
    <xf numFmtId="43" fontId="30" fillId="8" borderId="6" xfId="1" applyFont="1" applyFill="1" applyBorder="1" applyAlignment="1">
      <alignment horizontal="center" wrapText="1"/>
    </xf>
    <xf numFmtId="43" fontId="30" fillId="8" borderId="7" xfId="1" applyFont="1" applyFill="1" applyBorder="1" applyAlignment="1">
      <alignment horizontal="center" wrapText="1"/>
    </xf>
    <xf numFmtId="43" fontId="30" fillId="8" borderId="8" xfId="1" applyFont="1" applyFill="1" applyBorder="1" applyAlignment="1">
      <alignment horizontal="center" wrapText="1"/>
    </xf>
    <xf numFmtId="43" fontId="30" fillId="0" borderId="10" xfId="1" applyFont="1" applyFill="1" applyBorder="1"/>
    <xf numFmtId="43" fontId="30" fillId="0" borderId="16" xfId="1" applyFont="1" applyFill="1" applyBorder="1"/>
    <xf numFmtId="43" fontId="29" fillId="7" borderId="18" xfId="1" applyFont="1" applyFill="1" applyBorder="1"/>
    <xf numFmtId="43" fontId="29" fillId="7" borderId="19" xfId="1" applyFont="1" applyFill="1" applyBorder="1"/>
    <xf numFmtId="14" fontId="6" fillId="0" borderId="2" xfId="0" applyNumberFormat="1" applyFont="1" applyBorder="1"/>
    <xf numFmtId="43" fontId="6" fillId="0" borderId="2" xfId="1" applyFont="1" applyFill="1" applyBorder="1"/>
    <xf numFmtId="0" fontId="6" fillId="0" borderId="2" xfId="0" applyFont="1" applyBorder="1"/>
    <xf numFmtId="14" fontId="22" fillId="0" borderId="0" xfId="0" applyNumberFormat="1" applyFont="1" applyAlignment="1">
      <alignment horizontal="right"/>
    </xf>
    <xf numFmtId="14" fontId="22" fillId="0" borderId="21" xfId="0" applyNumberFormat="1" applyFont="1" applyBorder="1" applyAlignment="1">
      <alignment horizontal="right"/>
    </xf>
    <xf numFmtId="43" fontId="6" fillId="9" borderId="2" xfId="1" applyFont="1" applyFill="1" applyBorder="1"/>
    <xf numFmtId="43" fontId="6" fillId="10" borderId="2" xfId="1" applyFont="1" applyFill="1" applyBorder="1"/>
    <xf numFmtId="0" fontId="17" fillId="7" borderId="0" xfId="4" applyFont="1" applyFill="1" applyAlignment="1">
      <alignment horizontal="center" vertical="center"/>
    </xf>
    <xf numFmtId="0" fontId="29" fillId="7" borderId="17" xfId="0" applyFont="1" applyFill="1" applyBorder="1"/>
    <xf numFmtId="0" fontId="29" fillId="7" borderId="19" xfId="0" applyFont="1" applyFill="1" applyBorder="1"/>
    <xf numFmtId="0" fontId="31" fillId="8" borderId="20" xfId="0" applyFont="1" applyFill="1" applyBorder="1"/>
    <xf numFmtId="0" fontId="31" fillId="8" borderId="11" xfId="0" applyFont="1" applyFill="1" applyBorder="1"/>
    <xf numFmtId="49" fontId="2" fillId="7" borderId="1" xfId="3" applyNumberFormat="1" applyFont="1" applyFill="1" applyBorder="1" applyAlignment="1">
      <alignment vertical="top" wrapText="1"/>
    </xf>
    <xf numFmtId="0" fontId="29" fillId="7" borderId="13" xfId="2" applyFont="1" applyFill="1" applyBorder="1" applyAlignment="1">
      <alignment horizontal="center"/>
    </xf>
    <xf numFmtId="0" fontId="29" fillId="7" borderId="14" xfId="2" applyFont="1" applyFill="1" applyBorder="1" applyAlignment="1">
      <alignment horizontal="center"/>
    </xf>
    <xf numFmtId="0" fontId="30" fillId="0" borderId="20" xfId="0" applyFont="1" applyBorder="1"/>
    <xf numFmtId="0" fontId="30" fillId="0" borderId="11" xfId="0" applyFont="1" applyBorder="1"/>
  </cellXfs>
  <cellStyles count="5">
    <cellStyle name="Accent2" xfId="4" builtinId="33"/>
    <cellStyle name="Accent5" xfId="3" builtinId="45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008385"/>
      <color rgb="FFEAE3D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0CBA-E4E5-40FB-BB31-20FA1ADE3A16}">
  <dimension ref="A1:R110"/>
  <sheetViews>
    <sheetView zoomScale="85" zoomScaleNormal="85" workbookViewId="0">
      <pane xSplit="1" ySplit="2" topLeftCell="B75" activePane="bottomRight" state="frozen"/>
      <selection activeCell="D90" sqref="D90"/>
      <selection pane="topRight" activeCell="D90" sqref="D90"/>
      <selection pane="bottomLeft" activeCell="D90" sqref="D90"/>
      <selection pane="bottomRight" activeCell="M111" sqref="M111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48.86328125" style="35" customWidth="1"/>
    <col min="5" max="5" width="15.3984375" style="35" customWidth="1"/>
    <col min="6" max="6" width="24.265625" style="35" customWidth="1"/>
    <col min="7" max="7" width="10" style="35" customWidth="1"/>
    <col min="8" max="8" width="0" style="35" hidden="1" customWidth="1"/>
    <col min="9" max="9" width="10.73046875" style="35" customWidth="1"/>
    <col min="10" max="10" width="9.1328125" style="35"/>
    <col min="11" max="11" width="10.59765625" style="35" customWidth="1"/>
    <col min="12" max="13" width="12.265625" style="35" bestFit="1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4" t="s">
        <v>79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31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31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31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31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31</v>
      </c>
      <c r="B12" s="47" t="s">
        <v>75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1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46" t="s">
        <v>36</v>
      </c>
      <c r="B22" s="46" t="s">
        <v>55</v>
      </c>
      <c r="C22" s="46"/>
      <c r="D22" s="46"/>
      <c r="E22" s="46"/>
      <c r="F22" s="46"/>
      <c r="G22" s="49">
        <f>SUM(G18:G21)</f>
        <v>0</v>
      </c>
      <c r="H22" s="49">
        <f t="shared" ref="H22:M22" si="7">SUM(H18:H21)</f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</row>
    <row r="23" spans="1:13" x14ac:dyDescent="0.4">
      <c r="A23" s="50" t="s">
        <v>59</v>
      </c>
      <c r="B23" s="50" t="s">
        <v>16</v>
      </c>
      <c r="C23" s="51">
        <v>45415</v>
      </c>
      <c r="D23" s="50" t="s">
        <v>83</v>
      </c>
      <c r="E23" s="51">
        <v>45414</v>
      </c>
      <c r="F23" s="52" t="s">
        <v>84</v>
      </c>
      <c r="G23" s="53"/>
      <c r="H23" s="53"/>
      <c r="I23" s="53"/>
      <c r="J23" s="53"/>
      <c r="K23" s="53">
        <v>115</v>
      </c>
      <c r="L23" s="53"/>
      <c r="M23" s="53">
        <f>SUM(G23:L23)</f>
        <v>115</v>
      </c>
    </row>
    <row r="24" spans="1:13" x14ac:dyDescent="0.4">
      <c r="A24" s="50" t="s">
        <v>59</v>
      </c>
      <c r="B24" s="50" t="s">
        <v>16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 t="shared" ref="M24:M26" si="8">SUM(G24:L24)</f>
        <v>0</v>
      </c>
    </row>
    <row r="25" spans="1:13" x14ac:dyDescent="0.4">
      <c r="A25" s="50" t="s">
        <v>59</v>
      </c>
      <c r="B25" s="50" t="s">
        <v>16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 t="shared" si="8"/>
        <v>0</v>
      </c>
    </row>
    <row r="26" spans="1:13" x14ac:dyDescent="0.4">
      <c r="A26" s="50" t="s">
        <v>59</v>
      </c>
      <c r="B26" s="50" t="s">
        <v>16</v>
      </c>
      <c r="C26" s="51"/>
      <c r="D26" s="50"/>
      <c r="E26" s="51"/>
      <c r="F26" s="52"/>
      <c r="G26" s="53"/>
      <c r="H26" s="53"/>
      <c r="I26" s="53"/>
      <c r="J26" s="53"/>
      <c r="K26" s="53"/>
      <c r="L26" s="53"/>
      <c r="M26" s="53">
        <f t="shared" si="8"/>
        <v>0</v>
      </c>
    </row>
    <row r="27" spans="1:13" x14ac:dyDescent="0.4">
      <c r="A27" s="46" t="s">
        <v>59</v>
      </c>
      <c r="B27" s="46" t="s">
        <v>16</v>
      </c>
      <c r="C27" s="46"/>
      <c r="D27" s="46"/>
      <c r="E27" s="46"/>
      <c r="F27" s="46"/>
      <c r="G27" s="49">
        <f t="shared" ref="G27:M27" si="9">SUM(G23:G26)</f>
        <v>0</v>
      </c>
      <c r="H27" s="49">
        <f t="shared" si="9"/>
        <v>0</v>
      </c>
      <c r="I27" s="49">
        <f t="shared" si="9"/>
        <v>0</v>
      </c>
      <c r="J27" s="49">
        <f t="shared" si="9"/>
        <v>0</v>
      </c>
      <c r="K27" s="49">
        <f t="shared" si="9"/>
        <v>115</v>
      </c>
      <c r="L27" s="49">
        <f t="shared" si="9"/>
        <v>0</v>
      </c>
      <c r="M27" s="49">
        <f t="shared" si="9"/>
        <v>115</v>
      </c>
    </row>
    <row r="28" spans="1:13" x14ac:dyDescent="0.4">
      <c r="A28" s="50" t="s">
        <v>61</v>
      </c>
      <c r="B28" s="50" t="s">
        <v>16</v>
      </c>
      <c r="C28" s="51"/>
      <c r="D28" s="50"/>
      <c r="E28" s="51"/>
      <c r="F28" s="52"/>
      <c r="G28" s="53"/>
      <c r="H28" s="53"/>
      <c r="I28" s="53"/>
      <c r="J28" s="53"/>
      <c r="K28" s="53"/>
      <c r="L28" s="53"/>
      <c r="M28" s="53">
        <f>SUM(G28:L28)</f>
        <v>0</v>
      </c>
    </row>
    <row r="29" spans="1:13" x14ac:dyDescent="0.4">
      <c r="A29" s="50" t="s">
        <v>61</v>
      </c>
      <c r="B29" s="50" t="s">
        <v>16</v>
      </c>
      <c r="C29" s="51"/>
      <c r="D29" s="50"/>
      <c r="E29" s="51"/>
      <c r="F29" s="52"/>
      <c r="G29" s="53"/>
      <c r="H29" s="53"/>
      <c r="I29" s="53"/>
      <c r="J29" s="53"/>
      <c r="K29" s="53"/>
      <c r="L29" s="53"/>
      <c r="M29" s="53">
        <f>SUM(G29:L29)</f>
        <v>0</v>
      </c>
    </row>
    <row r="30" spans="1:13" x14ac:dyDescent="0.4">
      <c r="A30" s="50" t="s">
        <v>61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61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61</v>
      </c>
      <c r="B32" s="46" t="s">
        <v>16</v>
      </c>
      <c r="C32" s="46"/>
      <c r="D32" s="46"/>
      <c r="E32" s="46"/>
      <c r="F32" s="46"/>
      <c r="G32" s="49">
        <f t="shared" ref="G32:M32" si="10">SUM(G28:G31)</f>
        <v>0</v>
      </c>
      <c r="H32" s="49">
        <f t="shared" si="10"/>
        <v>0</v>
      </c>
      <c r="I32" s="49">
        <f t="shared" si="10"/>
        <v>0</v>
      </c>
      <c r="J32" s="49">
        <f t="shared" si="10"/>
        <v>0</v>
      </c>
      <c r="K32" s="49">
        <f t="shared" si="10"/>
        <v>0</v>
      </c>
      <c r="L32" s="49">
        <f t="shared" si="10"/>
        <v>0</v>
      </c>
      <c r="M32" s="49">
        <f t="shared" si="10"/>
        <v>0</v>
      </c>
    </row>
    <row r="33" spans="1:13" x14ac:dyDescent="0.4">
      <c r="A33" s="50" t="s">
        <v>62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62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62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62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62</v>
      </c>
      <c r="B37" s="46" t="s">
        <v>16</v>
      </c>
      <c r="C37" s="46"/>
      <c r="D37" s="46"/>
      <c r="E37" s="46"/>
      <c r="F37" s="46"/>
      <c r="G37" s="49">
        <f>SUM(G33:G36)</f>
        <v>0</v>
      </c>
      <c r="H37" s="49">
        <f t="shared" ref="H37:L37" si="11">SUM(H33:H36)</f>
        <v>0</v>
      </c>
      <c r="I37" s="49">
        <f t="shared" si="11"/>
        <v>0</v>
      </c>
      <c r="J37" s="49">
        <f t="shared" si="11"/>
        <v>0</v>
      </c>
      <c r="K37" s="49">
        <f t="shared" si="11"/>
        <v>0</v>
      </c>
      <c r="L37" s="49">
        <f t="shared" si="11"/>
        <v>0</v>
      </c>
      <c r="M37" s="49">
        <f>SUM(M33:M36)</f>
        <v>0</v>
      </c>
    </row>
    <row r="38" spans="1:13" x14ac:dyDescent="0.4">
      <c r="A38" s="50" t="s">
        <v>63</v>
      </c>
      <c r="B38" s="50" t="s">
        <v>16</v>
      </c>
      <c r="C38" s="51" t="s">
        <v>87</v>
      </c>
      <c r="D38" s="50" t="s">
        <v>85</v>
      </c>
      <c r="E38" s="51">
        <v>45446</v>
      </c>
      <c r="F38" s="52" t="s">
        <v>86</v>
      </c>
      <c r="G38" s="53">
        <v>81</v>
      </c>
      <c r="H38" s="53"/>
      <c r="I38" s="53"/>
      <c r="J38" s="53"/>
      <c r="K38" s="53"/>
      <c r="L38" s="53"/>
      <c r="M38" s="53">
        <f>SUM(G38:L38)</f>
        <v>81</v>
      </c>
    </row>
    <row r="39" spans="1:13" x14ac:dyDescent="0.4">
      <c r="A39" s="50" t="s">
        <v>63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63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 t="shared" ref="M40" si="12">SUM(G40:L40)</f>
        <v>0</v>
      </c>
    </row>
    <row r="41" spans="1:13" x14ac:dyDescent="0.4">
      <c r="A41" s="50" t="s">
        <v>63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>SUM(G41:L41)</f>
        <v>0</v>
      </c>
    </row>
    <row r="42" spans="1:13" x14ac:dyDescent="0.4">
      <c r="A42" s="46" t="s">
        <v>63</v>
      </c>
      <c r="B42" s="46" t="s">
        <v>16</v>
      </c>
      <c r="C42" s="46"/>
      <c r="D42" s="46"/>
      <c r="E42" s="46"/>
      <c r="F42" s="46"/>
      <c r="G42" s="49">
        <f t="shared" ref="G42:M42" si="13">SUM(G38:G41)</f>
        <v>81</v>
      </c>
      <c r="H42" s="49">
        <f t="shared" si="13"/>
        <v>0</v>
      </c>
      <c r="I42" s="49">
        <f t="shared" si="13"/>
        <v>0</v>
      </c>
      <c r="J42" s="49">
        <f t="shared" si="13"/>
        <v>0</v>
      </c>
      <c r="K42" s="49">
        <f t="shared" si="13"/>
        <v>0</v>
      </c>
      <c r="L42" s="49">
        <f t="shared" si="13"/>
        <v>0</v>
      </c>
      <c r="M42" s="49">
        <f t="shared" si="13"/>
        <v>81</v>
      </c>
    </row>
    <row r="43" spans="1:13" x14ac:dyDescent="0.4">
      <c r="A43" s="50" t="s">
        <v>64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>SUM(G43:L43)</f>
        <v>0</v>
      </c>
    </row>
    <row r="44" spans="1:13" x14ac:dyDescent="0.4">
      <c r="A44" s="50" t="s">
        <v>64</v>
      </c>
      <c r="B44" s="50" t="s">
        <v>16</v>
      </c>
      <c r="C44" s="51"/>
      <c r="D44" s="50"/>
      <c r="E44" s="51"/>
      <c r="F44" s="52"/>
      <c r="G44" s="53"/>
      <c r="H44" s="53"/>
      <c r="I44" s="53"/>
      <c r="J44" s="53"/>
      <c r="K44" s="53"/>
      <c r="L44" s="53"/>
      <c r="M44" s="53">
        <f t="shared" ref="M44:M46" si="14">SUM(G44:L44)</f>
        <v>0</v>
      </c>
    </row>
    <row r="45" spans="1:13" x14ac:dyDescent="0.4">
      <c r="A45" s="50" t="s">
        <v>64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si="14"/>
        <v>0</v>
      </c>
    </row>
    <row r="46" spans="1:13" x14ac:dyDescent="0.4">
      <c r="A46" s="50" t="s">
        <v>64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4"/>
        <v>0</v>
      </c>
    </row>
    <row r="47" spans="1:13" x14ac:dyDescent="0.4">
      <c r="A47" s="46" t="s">
        <v>64</v>
      </c>
      <c r="B47" s="46" t="s">
        <v>16</v>
      </c>
      <c r="C47" s="46"/>
      <c r="D47" s="46"/>
      <c r="E47" s="46"/>
      <c r="F47" s="46"/>
      <c r="G47" s="49">
        <f t="shared" ref="G47:M47" si="15">SUM(G43:G46)</f>
        <v>0</v>
      </c>
      <c r="H47" s="49">
        <f t="shared" si="15"/>
        <v>0</v>
      </c>
      <c r="I47" s="49">
        <f t="shared" si="15"/>
        <v>0</v>
      </c>
      <c r="J47" s="49">
        <f t="shared" si="15"/>
        <v>0</v>
      </c>
      <c r="K47" s="49">
        <f t="shared" si="15"/>
        <v>0</v>
      </c>
      <c r="L47" s="49">
        <f t="shared" si="15"/>
        <v>0</v>
      </c>
      <c r="M47" s="49">
        <f t="shared" si="15"/>
        <v>0</v>
      </c>
    </row>
    <row r="48" spans="1:13" x14ac:dyDescent="0.4">
      <c r="A48" s="50" t="s">
        <v>65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 t="shared" ref="M48:M51" si="16">SUM(G48:L48)</f>
        <v>0</v>
      </c>
    </row>
    <row r="49" spans="1:15" x14ac:dyDescent="0.4">
      <c r="A49" s="50" t="s">
        <v>65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si="16"/>
        <v>0</v>
      </c>
    </row>
    <row r="50" spans="1:15" x14ac:dyDescent="0.4">
      <c r="A50" s="50" t="s">
        <v>65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6"/>
        <v>0</v>
      </c>
    </row>
    <row r="51" spans="1:15" x14ac:dyDescent="0.4">
      <c r="A51" s="50" t="s">
        <v>65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6"/>
        <v>0</v>
      </c>
    </row>
    <row r="52" spans="1:15" x14ac:dyDescent="0.4">
      <c r="A52" s="46" t="s">
        <v>65</v>
      </c>
      <c r="B52" s="46" t="s">
        <v>16</v>
      </c>
      <c r="C52" s="46"/>
      <c r="D52" s="46"/>
      <c r="E52" s="46"/>
      <c r="F52" s="46"/>
      <c r="G52" s="49">
        <f>SUM(G47:G51)</f>
        <v>0</v>
      </c>
      <c r="H52" s="49">
        <f t="shared" ref="H52" si="17">SUM(H47:H51)</f>
        <v>0</v>
      </c>
      <c r="I52" s="49">
        <f t="shared" ref="I52" si="18">SUM(I47:I51)</f>
        <v>0</v>
      </c>
      <c r="J52" s="49">
        <f t="shared" ref="J52" si="19">SUM(J47:J51)</f>
        <v>0</v>
      </c>
      <c r="K52" s="49">
        <f t="shared" ref="K52" si="20">SUM(K47:K51)</f>
        <v>0</v>
      </c>
      <c r="L52" s="49">
        <f t="shared" ref="L52" si="21">SUM(L47:L51)</f>
        <v>0</v>
      </c>
      <c r="M52" s="49">
        <f t="shared" ref="M52" si="22">SUM(M47:M51)</f>
        <v>0</v>
      </c>
    </row>
    <row r="53" spans="1:15" x14ac:dyDescent="0.4">
      <c r="A53" s="50" t="s">
        <v>35</v>
      </c>
      <c r="B53" s="50" t="s">
        <v>16</v>
      </c>
      <c r="C53" s="51"/>
      <c r="D53" s="50"/>
      <c r="E53" s="51"/>
      <c r="F53" s="52"/>
      <c r="G53" s="53"/>
      <c r="H53" s="53"/>
      <c r="I53" s="53"/>
      <c r="J53" s="53"/>
      <c r="K53" s="53"/>
      <c r="L53" s="53"/>
      <c r="M53" s="53">
        <f>SUM(G53:L53)</f>
        <v>0</v>
      </c>
    </row>
    <row r="54" spans="1:15" x14ac:dyDescent="0.4">
      <c r="A54" s="50" t="s">
        <v>35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ref="M54" si="23">SUM(G54:L54)</f>
        <v>0</v>
      </c>
    </row>
    <row r="55" spans="1:15" x14ac:dyDescent="0.4">
      <c r="A55" s="50" t="s">
        <v>35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>SUM(G55:L55)</f>
        <v>0</v>
      </c>
    </row>
    <row r="56" spans="1:15" x14ac:dyDescent="0.4">
      <c r="A56" s="50" t="s">
        <v>35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ref="M56" si="24">SUM(G56:L56)</f>
        <v>0</v>
      </c>
      <c r="O56" s="36" t="s">
        <v>58</v>
      </c>
    </row>
    <row r="57" spans="1:15" x14ac:dyDescent="0.4">
      <c r="A57" s="46" t="s">
        <v>35</v>
      </c>
      <c r="B57" s="46" t="s">
        <v>16</v>
      </c>
      <c r="C57" s="46"/>
      <c r="D57" s="46"/>
      <c r="E57" s="46"/>
      <c r="F57" s="46"/>
      <c r="G57" s="49">
        <f>SUM(G52:G56)</f>
        <v>0</v>
      </c>
      <c r="H57" s="49">
        <f t="shared" ref="H57" si="25">SUM(H52:H56)</f>
        <v>0</v>
      </c>
      <c r="I57" s="49">
        <f t="shared" ref="I57" si="26">SUM(I52:I56)</f>
        <v>0</v>
      </c>
      <c r="J57" s="49">
        <f t="shared" ref="J57" si="27">SUM(J52:J56)</f>
        <v>0</v>
      </c>
      <c r="K57" s="49">
        <f t="shared" ref="K57" si="28">SUM(K52:K56)</f>
        <v>0</v>
      </c>
      <c r="L57" s="49">
        <f t="shared" ref="L57" si="29">SUM(L52:L56)</f>
        <v>0</v>
      </c>
      <c r="M57" s="49">
        <f t="shared" ref="M57" si="30">SUM(M52:M56)</f>
        <v>0</v>
      </c>
    </row>
    <row r="58" spans="1:15" x14ac:dyDescent="0.4">
      <c r="A58" s="50" t="s">
        <v>66</v>
      </c>
      <c r="B58" s="50" t="s">
        <v>16</v>
      </c>
      <c r="C58" s="51"/>
      <c r="D58" s="50"/>
      <c r="E58" s="51"/>
      <c r="F58" s="52"/>
      <c r="G58" s="53"/>
      <c r="H58" s="53"/>
      <c r="I58" s="53"/>
      <c r="J58" s="53"/>
      <c r="K58" s="53"/>
      <c r="L58" s="53"/>
      <c r="M58" s="53">
        <f>SUM(G58:L58)</f>
        <v>0</v>
      </c>
    </row>
    <row r="59" spans="1:15" x14ac:dyDescent="0.4">
      <c r="A59" s="50" t="s">
        <v>66</v>
      </c>
      <c r="B59" s="50" t="s">
        <v>16</v>
      </c>
      <c r="C59" s="51"/>
      <c r="D59" s="50"/>
      <c r="E59" s="51"/>
      <c r="F59" s="52"/>
      <c r="G59" s="53"/>
      <c r="H59" s="53"/>
      <c r="I59" s="53"/>
      <c r="J59" s="53"/>
      <c r="K59" s="53"/>
      <c r="L59" s="53"/>
      <c r="M59" s="53">
        <f t="shared" ref="M59" si="31">SUM(G59:L59)</f>
        <v>0</v>
      </c>
    </row>
    <row r="60" spans="1:15" x14ac:dyDescent="0.4">
      <c r="A60" s="50" t="s">
        <v>66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/>
    </row>
    <row r="61" spans="1:15" x14ac:dyDescent="0.4">
      <c r="A61" s="50" t="s">
        <v>66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>SUM(G61:L61)</f>
        <v>0</v>
      </c>
    </row>
    <row r="62" spans="1:15" x14ac:dyDescent="0.4">
      <c r="A62" s="46" t="s">
        <v>66</v>
      </c>
      <c r="B62" s="46" t="s">
        <v>16</v>
      </c>
      <c r="C62" s="46"/>
      <c r="D62" s="46"/>
      <c r="E62" s="46"/>
      <c r="F62" s="46"/>
      <c r="G62" s="49">
        <f t="shared" ref="G62:M62" si="32">SUM(G58:G61)</f>
        <v>0</v>
      </c>
      <c r="H62" s="49">
        <f t="shared" si="32"/>
        <v>0</v>
      </c>
      <c r="I62" s="49">
        <f t="shared" si="32"/>
        <v>0</v>
      </c>
      <c r="J62" s="49">
        <f t="shared" si="32"/>
        <v>0</v>
      </c>
      <c r="K62" s="49">
        <f t="shared" si="32"/>
        <v>0</v>
      </c>
      <c r="L62" s="49">
        <f t="shared" si="32"/>
        <v>0</v>
      </c>
      <c r="M62" s="49">
        <f t="shared" si="32"/>
        <v>0</v>
      </c>
    </row>
    <row r="63" spans="1:15" x14ac:dyDescent="0.4">
      <c r="A63" s="50" t="s">
        <v>67</v>
      </c>
      <c r="B63" s="50" t="s">
        <v>16</v>
      </c>
      <c r="C63" s="51"/>
      <c r="D63" s="50"/>
      <c r="E63" s="51"/>
      <c r="F63" s="52"/>
      <c r="G63" s="53"/>
      <c r="H63" s="53"/>
      <c r="I63" s="53"/>
      <c r="J63" s="53"/>
      <c r="K63" s="53"/>
      <c r="L63" s="53"/>
      <c r="M63" s="53">
        <f>SUM(G63:L63)</f>
        <v>0</v>
      </c>
    </row>
    <row r="64" spans="1:15" x14ac:dyDescent="0.4">
      <c r="A64" s="50" t="s">
        <v>67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:M65" si="33">SUM(G64:L64)</f>
        <v>0</v>
      </c>
    </row>
    <row r="65" spans="1:13" x14ac:dyDescent="0.4">
      <c r="A65" s="50" t="s">
        <v>67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>
        <f t="shared" si="33"/>
        <v>0</v>
      </c>
    </row>
    <row r="66" spans="1:13" x14ac:dyDescent="0.4">
      <c r="A66" s="50" t="s">
        <v>67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3" x14ac:dyDescent="0.4">
      <c r="A67" s="46" t="s">
        <v>67</v>
      </c>
      <c r="B67" s="46" t="s">
        <v>16</v>
      </c>
      <c r="C67" s="46"/>
      <c r="D67" s="46"/>
      <c r="E67" s="46"/>
      <c r="F67" s="46"/>
      <c r="G67" s="49">
        <f t="shared" ref="G67:M67" si="34">SUM(G63:G66)</f>
        <v>0</v>
      </c>
      <c r="H67" s="49">
        <f t="shared" si="34"/>
        <v>0</v>
      </c>
      <c r="I67" s="49">
        <f t="shared" si="34"/>
        <v>0</v>
      </c>
      <c r="J67" s="49">
        <f t="shared" si="34"/>
        <v>0</v>
      </c>
      <c r="K67" s="49">
        <f t="shared" si="34"/>
        <v>0</v>
      </c>
      <c r="L67" s="49">
        <f t="shared" si="34"/>
        <v>0</v>
      </c>
      <c r="M67" s="49">
        <f t="shared" si="34"/>
        <v>0</v>
      </c>
    </row>
    <row r="68" spans="1:13" x14ac:dyDescent="0.4">
      <c r="A68" s="50" t="s">
        <v>60</v>
      </c>
      <c r="B68" s="50" t="s">
        <v>16</v>
      </c>
      <c r="C68" s="51">
        <v>45455</v>
      </c>
      <c r="D68" s="50" t="s">
        <v>85</v>
      </c>
      <c r="E68" s="51">
        <v>45446</v>
      </c>
      <c r="F68" s="52" t="s">
        <v>86</v>
      </c>
      <c r="G68" s="53"/>
      <c r="H68" s="53"/>
      <c r="I68" s="53">
        <v>170.99</v>
      </c>
      <c r="J68" s="53"/>
      <c r="K68" s="53"/>
      <c r="L68" s="53">
        <v>19.850000000000001</v>
      </c>
      <c r="M68" s="53">
        <f>SUM(G68:L68)</f>
        <v>190.84</v>
      </c>
    </row>
    <row r="69" spans="1:13" x14ac:dyDescent="0.4">
      <c r="A69" s="50" t="s">
        <v>60</v>
      </c>
      <c r="B69" s="50" t="s">
        <v>16</v>
      </c>
      <c r="C69" s="51"/>
      <c r="D69" s="50"/>
      <c r="E69" s="51"/>
      <c r="F69" s="52"/>
      <c r="G69" s="53"/>
      <c r="H69" s="53"/>
      <c r="I69" s="53"/>
      <c r="J69" s="53"/>
      <c r="K69" s="53"/>
      <c r="L69" s="53"/>
      <c r="M69" s="53">
        <f t="shared" ref="M69:M71" si="35">SUM(G69:L69)</f>
        <v>0</v>
      </c>
    </row>
    <row r="70" spans="1:13" x14ac:dyDescent="0.4">
      <c r="A70" s="50" t="s">
        <v>60</v>
      </c>
      <c r="B70" s="50" t="s">
        <v>16</v>
      </c>
      <c r="C70" s="51"/>
      <c r="D70" s="50"/>
      <c r="E70" s="51"/>
      <c r="F70" s="52"/>
      <c r="G70" s="53"/>
      <c r="H70" s="53"/>
      <c r="I70" s="53"/>
      <c r="J70" s="53"/>
      <c r="K70" s="53"/>
      <c r="L70" s="53"/>
      <c r="M70" s="53">
        <f t="shared" si="35"/>
        <v>0</v>
      </c>
    </row>
    <row r="71" spans="1:13" x14ac:dyDescent="0.4">
      <c r="A71" s="50" t="s">
        <v>60</v>
      </c>
      <c r="B71" s="50" t="s">
        <v>16</v>
      </c>
      <c r="C71" s="51"/>
      <c r="D71" s="50"/>
      <c r="E71" s="51"/>
      <c r="F71" s="52"/>
      <c r="G71" s="53"/>
      <c r="H71" s="53"/>
      <c r="I71" s="53"/>
      <c r="J71" s="53"/>
      <c r="K71" s="53"/>
      <c r="L71" s="53"/>
      <c r="M71" s="53">
        <f t="shared" si="35"/>
        <v>0</v>
      </c>
    </row>
    <row r="72" spans="1:13" x14ac:dyDescent="0.4">
      <c r="A72" s="46" t="s">
        <v>60</v>
      </c>
      <c r="B72" s="46" t="s">
        <v>16</v>
      </c>
      <c r="C72" s="46"/>
      <c r="D72" s="46"/>
      <c r="E72" s="46"/>
      <c r="F72" s="46"/>
      <c r="G72" s="49">
        <f t="shared" ref="G72:M72" si="36">SUM(G68:G71)</f>
        <v>0</v>
      </c>
      <c r="H72" s="49">
        <f t="shared" si="36"/>
        <v>0</v>
      </c>
      <c r="I72" s="49">
        <f t="shared" si="36"/>
        <v>170.99</v>
      </c>
      <c r="J72" s="49">
        <f t="shared" si="36"/>
        <v>0</v>
      </c>
      <c r="K72" s="49">
        <f t="shared" si="36"/>
        <v>0</v>
      </c>
      <c r="L72" s="49">
        <f t="shared" si="36"/>
        <v>19.850000000000001</v>
      </c>
      <c r="M72" s="49">
        <f t="shared" si="36"/>
        <v>190.84</v>
      </c>
    </row>
    <row r="73" spans="1:13" x14ac:dyDescent="0.4">
      <c r="A73" s="50" t="s">
        <v>68</v>
      </c>
      <c r="B73" s="50" t="s">
        <v>16</v>
      </c>
      <c r="C73" s="51"/>
      <c r="D73" s="50"/>
      <c r="E73" s="51"/>
      <c r="F73" s="52"/>
      <c r="G73" s="53"/>
      <c r="H73" s="53"/>
      <c r="I73" s="53"/>
      <c r="J73" s="53"/>
      <c r="K73" s="53"/>
      <c r="L73" s="53"/>
      <c r="M73" s="53">
        <f>SUM(G73:L73)</f>
        <v>0</v>
      </c>
    </row>
    <row r="74" spans="1:13" x14ac:dyDescent="0.4">
      <c r="A74" s="50" t="s">
        <v>68</v>
      </c>
      <c r="B74" s="50" t="s">
        <v>16</v>
      </c>
      <c r="C74" s="51"/>
      <c r="D74" s="50"/>
      <c r="E74" s="51"/>
      <c r="F74" s="52"/>
      <c r="G74" s="53"/>
      <c r="H74" s="53"/>
      <c r="I74" s="53"/>
      <c r="J74" s="53"/>
      <c r="K74" s="53"/>
      <c r="L74" s="53"/>
      <c r="M74" s="53">
        <f t="shared" ref="M74:M76" si="37">SUM(G74:L74)</f>
        <v>0</v>
      </c>
    </row>
    <row r="75" spans="1:13" x14ac:dyDescent="0.4">
      <c r="A75" s="50" t="s">
        <v>68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si="37"/>
        <v>0</v>
      </c>
    </row>
    <row r="76" spans="1:13" x14ac:dyDescent="0.4">
      <c r="A76" s="50" t="s">
        <v>68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37"/>
        <v>0</v>
      </c>
    </row>
    <row r="77" spans="1:13" x14ac:dyDescent="0.4">
      <c r="A77" s="46" t="s">
        <v>68</v>
      </c>
      <c r="B77" s="46" t="s">
        <v>16</v>
      </c>
      <c r="C77" s="46"/>
      <c r="D77" s="46"/>
      <c r="E77" s="46"/>
      <c r="F77" s="46"/>
      <c r="G77" s="49">
        <f t="shared" ref="G77:M77" si="38">SUM(G73:G76)</f>
        <v>0</v>
      </c>
      <c r="H77" s="49">
        <f t="shared" si="38"/>
        <v>0</v>
      </c>
      <c r="I77" s="49">
        <f t="shared" si="38"/>
        <v>0</v>
      </c>
      <c r="J77" s="49">
        <f t="shared" si="38"/>
        <v>0</v>
      </c>
      <c r="K77" s="49">
        <f t="shared" si="38"/>
        <v>0</v>
      </c>
      <c r="L77" s="49">
        <f t="shared" si="38"/>
        <v>0</v>
      </c>
      <c r="M77" s="49">
        <f t="shared" si="38"/>
        <v>0</v>
      </c>
    </row>
    <row r="78" spans="1:13" x14ac:dyDescent="0.4">
      <c r="A78" s="50" t="s">
        <v>69</v>
      </c>
      <c r="B78" s="50" t="s">
        <v>16</v>
      </c>
      <c r="C78" s="51">
        <v>45441</v>
      </c>
      <c r="D78" s="50" t="s">
        <v>85</v>
      </c>
      <c r="E78" s="51">
        <v>45475</v>
      </c>
      <c r="F78" s="52" t="s">
        <v>86</v>
      </c>
      <c r="G78" s="53">
        <v>359.97</v>
      </c>
      <c r="H78" s="53"/>
      <c r="I78" s="53"/>
      <c r="J78" s="53"/>
      <c r="K78" s="53"/>
      <c r="L78" s="53"/>
      <c r="M78" s="53">
        <f>SUM(G78:L78)</f>
        <v>359.97</v>
      </c>
    </row>
    <row r="79" spans="1:13" x14ac:dyDescent="0.4">
      <c r="A79" s="50" t="s">
        <v>69</v>
      </c>
      <c r="B79" s="50" t="s">
        <v>16</v>
      </c>
      <c r="C79" s="51"/>
      <c r="D79" s="50"/>
      <c r="E79" s="51"/>
      <c r="F79" s="52"/>
      <c r="G79" s="53"/>
      <c r="H79" s="53"/>
      <c r="I79" s="53"/>
      <c r="J79" s="53"/>
      <c r="K79" s="53"/>
      <c r="L79" s="53"/>
      <c r="M79" s="53">
        <f t="shared" ref="M79:M81" si="39">SUM(G79:L79)</f>
        <v>0</v>
      </c>
    </row>
    <row r="80" spans="1:13" x14ac:dyDescent="0.4">
      <c r="A80" s="50" t="s">
        <v>69</v>
      </c>
      <c r="B80" s="50" t="s">
        <v>16</v>
      </c>
      <c r="C80" s="51"/>
      <c r="D80" s="50"/>
      <c r="E80" s="51"/>
      <c r="F80" s="52"/>
      <c r="G80" s="53"/>
      <c r="H80" s="53"/>
      <c r="I80" s="53"/>
      <c r="J80" s="53"/>
      <c r="K80" s="53"/>
      <c r="L80" s="53"/>
      <c r="M80" s="53">
        <f t="shared" si="39"/>
        <v>0</v>
      </c>
    </row>
    <row r="81" spans="1:13" x14ac:dyDescent="0.4">
      <c r="A81" s="50" t="s">
        <v>69</v>
      </c>
      <c r="B81" s="50" t="s">
        <v>16</v>
      </c>
      <c r="C81" s="51"/>
      <c r="D81" s="50"/>
      <c r="E81" s="51"/>
      <c r="F81" s="52"/>
      <c r="G81" s="53"/>
      <c r="H81" s="53"/>
      <c r="I81" s="53"/>
      <c r="J81" s="53"/>
      <c r="K81" s="53"/>
      <c r="L81" s="53"/>
      <c r="M81" s="53">
        <f t="shared" si="39"/>
        <v>0</v>
      </c>
    </row>
    <row r="82" spans="1:13" x14ac:dyDescent="0.4">
      <c r="A82" s="46" t="s">
        <v>69</v>
      </c>
      <c r="B82" s="46" t="s">
        <v>16</v>
      </c>
      <c r="C82" s="46"/>
      <c r="D82" s="46"/>
      <c r="E82" s="46"/>
      <c r="F82" s="46"/>
      <c r="G82" s="49">
        <f t="shared" ref="G82:M82" si="40">SUM(G78:G81)</f>
        <v>359.97</v>
      </c>
      <c r="H82" s="49">
        <f t="shared" si="40"/>
        <v>0</v>
      </c>
      <c r="I82" s="49">
        <f t="shared" si="40"/>
        <v>0</v>
      </c>
      <c r="J82" s="49">
        <f t="shared" si="40"/>
        <v>0</v>
      </c>
      <c r="K82" s="49">
        <f t="shared" si="40"/>
        <v>0</v>
      </c>
      <c r="L82" s="49">
        <f t="shared" si="40"/>
        <v>0</v>
      </c>
      <c r="M82" s="49">
        <f t="shared" si="40"/>
        <v>359.97</v>
      </c>
    </row>
    <row r="83" spans="1:13" x14ac:dyDescent="0.4">
      <c r="A83" s="50" t="s">
        <v>57</v>
      </c>
      <c r="B83" s="50" t="s">
        <v>16</v>
      </c>
      <c r="C83" s="51"/>
      <c r="D83" s="50"/>
      <c r="E83" s="51"/>
      <c r="F83" s="52"/>
      <c r="G83" s="53"/>
      <c r="H83" s="53"/>
      <c r="I83" s="53"/>
      <c r="J83" s="53"/>
      <c r="K83" s="53"/>
      <c r="L83" s="53"/>
      <c r="M83" s="53">
        <f>SUM(G83:L83)</f>
        <v>0</v>
      </c>
    </row>
    <row r="84" spans="1:13" x14ac:dyDescent="0.4">
      <c r="A84" s="50" t="s">
        <v>57</v>
      </c>
      <c r="B84" s="50" t="s">
        <v>16</v>
      </c>
      <c r="C84" s="51"/>
      <c r="D84" s="50"/>
      <c r="E84" s="51"/>
      <c r="F84" s="52"/>
      <c r="G84" s="53"/>
      <c r="H84" s="53"/>
      <c r="I84" s="53"/>
      <c r="J84" s="53"/>
      <c r="K84" s="53"/>
      <c r="L84" s="53"/>
      <c r="M84" s="53">
        <f t="shared" ref="M84:M86" si="41">SUM(G84:L84)</f>
        <v>0</v>
      </c>
    </row>
    <row r="85" spans="1:13" x14ac:dyDescent="0.4">
      <c r="A85" s="50" t="s">
        <v>57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 t="shared" si="41"/>
        <v>0</v>
      </c>
    </row>
    <row r="86" spans="1:13" x14ac:dyDescent="0.4">
      <c r="A86" s="50" t="s">
        <v>57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si="41"/>
        <v>0</v>
      </c>
    </row>
    <row r="87" spans="1:13" x14ac:dyDescent="0.4">
      <c r="A87" s="46" t="s">
        <v>57</v>
      </c>
      <c r="B87" s="46" t="s">
        <v>16</v>
      </c>
      <c r="C87" s="46"/>
      <c r="D87" s="46"/>
      <c r="E87" s="46"/>
      <c r="F87" s="46"/>
      <c r="G87" s="49">
        <f t="shared" ref="G87:M87" si="42">SUM(G83:G86)</f>
        <v>0</v>
      </c>
      <c r="H87" s="49">
        <f t="shared" si="42"/>
        <v>0</v>
      </c>
      <c r="I87" s="49">
        <f t="shared" si="42"/>
        <v>0</v>
      </c>
      <c r="J87" s="49">
        <f t="shared" si="42"/>
        <v>0</v>
      </c>
      <c r="K87" s="49">
        <f t="shared" si="42"/>
        <v>0</v>
      </c>
      <c r="L87" s="49">
        <f t="shared" si="42"/>
        <v>0</v>
      </c>
      <c r="M87" s="49">
        <f t="shared" si="42"/>
        <v>0</v>
      </c>
    </row>
    <row r="88" spans="1:13" x14ac:dyDescent="0.4">
      <c r="A88" s="50" t="s">
        <v>70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>SUM(G88:L88)</f>
        <v>0</v>
      </c>
    </row>
    <row r="89" spans="1:13" x14ac:dyDescent="0.4">
      <c r="A89" s="50" t="s">
        <v>70</v>
      </c>
      <c r="B89" s="50" t="s">
        <v>16</v>
      </c>
      <c r="C89" s="51"/>
      <c r="D89" s="50"/>
      <c r="E89" s="51"/>
      <c r="F89" s="52"/>
      <c r="G89" s="53"/>
      <c r="H89" s="53"/>
      <c r="I89" s="53"/>
      <c r="J89" s="53"/>
      <c r="K89" s="53"/>
      <c r="L89" s="53"/>
      <c r="M89" s="53">
        <f t="shared" ref="M89:M91" si="43">SUM(G89:L89)</f>
        <v>0</v>
      </c>
    </row>
    <row r="90" spans="1:13" x14ac:dyDescent="0.4">
      <c r="A90" s="50" t="s">
        <v>70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 t="shared" si="43"/>
        <v>0</v>
      </c>
    </row>
    <row r="91" spans="1:13" x14ac:dyDescent="0.4">
      <c r="A91" s="50" t="s">
        <v>70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si="43"/>
        <v>0</v>
      </c>
    </row>
    <row r="92" spans="1:13" x14ac:dyDescent="0.4">
      <c r="A92" s="46" t="s">
        <v>70</v>
      </c>
      <c r="B92" s="46" t="s">
        <v>16</v>
      </c>
      <c r="C92" s="46"/>
      <c r="D92" s="46"/>
      <c r="E92" s="46"/>
      <c r="F92" s="46"/>
      <c r="G92" s="49">
        <f t="shared" ref="G92:M92" si="44">SUM(G88:G91)</f>
        <v>0</v>
      </c>
      <c r="H92" s="49">
        <f t="shared" si="44"/>
        <v>0</v>
      </c>
      <c r="I92" s="49">
        <f t="shared" si="44"/>
        <v>0</v>
      </c>
      <c r="J92" s="49">
        <f t="shared" si="44"/>
        <v>0</v>
      </c>
      <c r="K92" s="49">
        <f t="shared" si="44"/>
        <v>0</v>
      </c>
      <c r="L92" s="49">
        <f t="shared" si="44"/>
        <v>0</v>
      </c>
      <c r="M92" s="49">
        <f t="shared" si="44"/>
        <v>0</v>
      </c>
    </row>
    <row r="93" spans="1:13" x14ac:dyDescent="0.4">
      <c r="A93" s="50" t="s">
        <v>77</v>
      </c>
      <c r="B93" s="50" t="s">
        <v>16</v>
      </c>
      <c r="C93" s="51"/>
      <c r="D93" s="50"/>
      <c r="E93" s="51"/>
      <c r="F93" s="52"/>
      <c r="G93" s="53"/>
      <c r="H93" s="53"/>
      <c r="I93" s="53"/>
      <c r="J93" s="53"/>
      <c r="K93" s="53"/>
      <c r="L93" s="53"/>
      <c r="M93" s="53">
        <f>SUM(G93:L93)</f>
        <v>0</v>
      </c>
    </row>
    <row r="94" spans="1:13" x14ac:dyDescent="0.4">
      <c r="A94" s="50" t="s">
        <v>77</v>
      </c>
      <c r="B94" s="50" t="s">
        <v>16</v>
      </c>
      <c r="C94" s="51"/>
      <c r="D94" s="50"/>
      <c r="E94" s="51"/>
      <c r="F94" s="52"/>
      <c r="G94" s="53"/>
      <c r="H94" s="53"/>
      <c r="I94" s="53"/>
      <c r="J94" s="53"/>
      <c r="K94" s="53"/>
      <c r="L94" s="53"/>
      <c r="M94" s="53">
        <f t="shared" ref="M94:M96" si="45">SUM(G94:L94)</f>
        <v>0</v>
      </c>
    </row>
    <row r="95" spans="1:13" x14ac:dyDescent="0.4">
      <c r="A95" s="50" t="s">
        <v>77</v>
      </c>
      <c r="B95" s="50" t="s">
        <v>16</v>
      </c>
      <c r="C95" s="51"/>
      <c r="D95" s="50"/>
      <c r="E95" s="51"/>
      <c r="F95" s="52"/>
      <c r="G95" s="53"/>
      <c r="H95" s="53"/>
      <c r="I95" s="53"/>
      <c r="J95" s="53"/>
      <c r="K95" s="53"/>
      <c r="L95" s="53"/>
      <c r="M95" s="53">
        <f t="shared" si="45"/>
        <v>0</v>
      </c>
    </row>
    <row r="96" spans="1:13" x14ac:dyDescent="0.4">
      <c r="A96" s="50" t="s">
        <v>77</v>
      </c>
      <c r="B96" s="50" t="s">
        <v>16</v>
      </c>
      <c r="C96" s="51"/>
      <c r="D96" s="50"/>
      <c r="E96" s="51"/>
      <c r="F96" s="52"/>
      <c r="G96" s="53"/>
      <c r="H96" s="53"/>
      <c r="I96" s="53"/>
      <c r="J96" s="53"/>
      <c r="K96" s="53"/>
      <c r="L96" s="53"/>
      <c r="M96" s="53">
        <f t="shared" si="45"/>
        <v>0</v>
      </c>
    </row>
    <row r="97" spans="1:18" x14ac:dyDescent="0.4">
      <c r="A97" s="46" t="s">
        <v>77</v>
      </c>
      <c r="B97" s="46" t="s">
        <v>16</v>
      </c>
      <c r="C97" s="46"/>
      <c r="D97" s="46"/>
      <c r="E97" s="46"/>
      <c r="F97" s="46"/>
      <c r="G97" s="49">
        <f t="shared" ref="G97:M97" si="46">SUM(G93:G96)</f>
        <v>0</v>
      </c>
      <c r="H97" s="49">
        <f t="shared" si="46"/>
        <v>0</v>
      </c>
      <c r="I97" s="49">
        <f t="shared" si="46"/>
        <v>0</v>
      </c>
      <c r="J97" s="49">
        <f t="shared" si="46"/>
        <v>0</v>
      </c>
      <c r="K97" s="49">
        <f t="shared" si="46"/>
        <v>0</v>
      </c>
      <c r="L97" s="49">
        <f t="shared" si="46"/>
        <v>0</v>
      </c>
      <c r="M97" s="49">
        <f t="shared" si="46"/>
        <v>0</v>
      </c>
    </row>
    <row r="98" spans="1:18" ht="15.4" thickBot="1" x14ac:dyDescent="0.45">
      <c r="A98" s="37"/>
      <c r="B98" s="37"/>
      <c r="C98" s="38"/>
      <c r="D98" s="37"/>
      <c r="E98" s="37"/>
      <c r="F98" s="39"/>
      <c r="G98" s="69">
        <f>G7+G12+G17+G22+G27+G32+G37+G42+G47+G52+G57+G62+G67+G72+G77+G82+G87+G92+G97</f>
        <v>440.97</v>
      </c>
      <c r="H98" s="69">
        <f t="shared" ref="H98:L98" si="47">H7+H12+H17+H22+H27+H32+H37+H42+H47+H52+H57+H62+H67+H72+H77+H82+H87+H92+H97</f>
        <v>0</v>
      </c>
      <c r="I98" s="69">
        <f t="shared" si="47"/>
        <v>170.99</v>
      </c>
      <c r="J98" s="69">
        <f t="shared" si="47"/>
        <v>0</v>
      </c>
      <c r="K98" s="69">
        <f t="shared" si="47"/>
        <v>115</v>
      </c>
      <c r="L98" s="69">
        <f t="shared" si="47"/>
        <v>19.850000000000001</v>
      </c>
      <c r="M98" s="69">
        <f>M7+M12+M17+M22+M27+M32+M37+M42+M47+M52+M57+M62+M67+M72+M77+M82+M87+M92+M97</f>
        <v>746.81000000000006</v>
      </c>
    </row>
    <row r="99" spans="1:18" ht="15.4" thickTop="1" x14ac:dyDescent="0.4">
      <c r="C99" s="40"/>
      <c r="G99" s="41"/>
      <c r="H99" s="41"/>
      <c r="I99" s="41"/>
      <c r="J99" s="41"/>
      <c r="K99" s="41"/>
      <c r="L99" s="41"/>
      <c r="M99" s="41"/>
      <c r="O99" s="42"/>
      <c r="R99" s="43"/>
    </row>
    <row r="100" spans="1:18" x14ac:dyDescent="0.4">
      <c r="E100" s="44"/>
      <c r="F100" s="44"/>
      <c r="N100" s="45"/>
      <c r="O100" s="42"/>
    </row>
    <row r="101" spans="1:18" ht="15.4" thickBot="1" x14ac:dyDescent="0.45">
      <c r="C101" s="40"/>
      <c r="G101" s="41"/>
      <c r="H101" s="41"/>
      <c r="I101" s="41"/>
      <c r="J101" s="41"/>
      <c r="K101" s="41"/>
      <c r="L101" s="41"/>
      <c r="M101" s="41"/>
      <c r="O101" s="42"/>
    </row>
    <row r="102" spans="1:18" ht="15.4" thickBot="1" x14ac:dyDescent="0.45">
      <c r="F102" s="55" t="s">
        <v>18</v>
      </c>
      <c r="G102" s="56"/>
      <c r="H102" s="56"/>
      <c r="I102" s="56"/>
      <c r="J102" s="56"/>
      <c r="K102" s="56"/>
      <c r="L102" s="56"/>
      <c r="M102" s="57"/>
    </row>
    <row r="103" spans="1:18" ht="48" customHeight="1" x14ac:dyDescent="0.4">
      <c r="F103" s="58"/>
      <c r="G103" s="54" t="s">
        <v>6</v>
      </c>
      <c r="H103" s="54" t="s">
        <v>19</v>
      </c>
      <c r="I103" s="54" t="s">
        <v>20</v>
      </c>
      <c r="J103" s="54" t="s">
        <v>21</v>
      </c>
      <c r="K103" s="54" t="s">
        <v>10</v>
      </c>
      <c r="L103" s="54" t="s">
        <v>11</v>
      </c>
      <c r="M103" s="54" t="s">
        <v>22</v>
      </c>
    </row>
    <row r="104" spans="1:18" x14ac:dyDescent="0.4">
      <c r="F104" s="65" t="s">
        <v>23</v>
      </c>
      <c r="G104" s="61">
        <f>G98-G105</f>
        <v>440.97</v>
      </c>
      <c r="H104" s="61">
        <f t="shared" ref="H104:M104" si="48">H98-H105</f>
        <v>0</v>
      </c>
      <c r="I104" s="61">
        <f>I98-I105</f>
        <v>170.99</v>
      </c>
      <c r="J104" s="61">
        <f t="shared" si="48"/>
        <v>0</v>
      </c>
      <c r="K104" s="61">
        <f t="shared" si="48"/>
        <v>115</v>
      </c>
      <c r="L104" s="61">
        <f t="shared" si="48"/>
        <v>19.850000000000001</v>
      </c>
      <c r="M104" s="62">
        <f t="shared" si="48"/>
        <v>746.81000000000006</v>
      </c>
    </row>
    <row r="105" spans="1:18" x14ac:dyDescent="0.4">
      <c r="F105" s="65" t="s">
        <v>24</v>
      </c>
      <c r="G105" s="61">
        <f t="shared" ref="G105:L105" si="49">G7+G12+G17+G22</f>
        <v>0</v>
      </c>
      <c r="H105" s="61">
        <f t="shared" si="49"/>
        <v>0</v>
      </c>
      <c r="I105" s="61">
        <f t="shared" si="49"/>
        <v>0</v>
      </c>
      <c r="J105" s="61">
        <f t="shared" si="49"/>
        <v>0</v>
      </c>
      <c r="K105" s="61">
        <f t="shared" si="49"/>
        <v>0</v>
      </c>
      <c r="L105" s="61">
        <f t="shared" si="49"/>
        <v>0</v>
      </c>
      <c r="M105" s="62">
        <f>SUM(G105:L105)</f>
        <v>0</v>
      </c>
    </row>
    <row r="106" spans="1:18" x14ac:dyDescent="0.4">
      <c r="F106" s="66" t="s">
        <v>25</v>
      </c>
      <c r="G106" s="67">
        <f t="shared" ref="G106:L106" si="50">SUM(G104:G105)</f>
        <v>440.97</v>
      </c>
      <c r="H106" s="67">
        <f t="shared" si="50"/>
        <v>0</v>
      </c>
      <c r="I106" s="67">
        <f t="shared" si="50"/>
        <v>170.99</v>
      </c>
      <c r="J106" s="67">
        <f t="shared" si="50"/>
        <v>0</v>
      </c>
      <c r="K106" s="67">
        <f t="shared" si="50"/>
        <v>115</v>
      </c>
      <c r="L106" s="67">
        <f t="shared" si="50"/>
        <v>19.850000000000001</v>
      </c>
      <c r="M106" s="68">
        <f>SUM(G106:L106)</f>
        <v>746.81000000000006</v>
      </c>
      <c r="N106" s="43"/>
    </row>
    <row r="107" spans="1:18" x14ac:dyDescent="0.4">
      <c r="F107" s="65" t="s">
        <v>26</v>
      </c>
      <c r="G107" s="63" t="s">
        <v>27</v>
      </c>
      <c r="H107" s="63"/>
      <c r="I107" s="63" t="s">
        <v>27</v>
      </c>
      <c r="J107" s="63" t="s">
        <v>27</v>
      </c>
      <c r="K107" s="63" t="s">
        <v>27</v>
      </c>
      <c r="L107" s="63" t="s">
        <v>27</v>
      </c>
      <c r="M107" s="62">
        <f>SUM(G107:L107)</f>
        <v>0</v>
      </c>
    </row>
    <row r="108" spans="1:18" x14ac:dyDescent="0.4">
      <c r="F108" s="65" t="s">
        <v>28</v>
      </c>
      <c r="G108" s="63" t="s">
        <v>27</v>
      </c>
      <c r="H108" s="64"/>
      <c r="I108" s="63" t="s">
        <v>27</v>
      </c>
      <c r="J108" s="63" t="s">
        <v>27</v>
      </c>
      <c r="K108" s="63" t="s">
        <v>27</v>
      </c>
      <c r="L108" s="63" t="s">
        <v>27</v>
      </c>
      <c r="M108" s="62">
        <f>SUM(G108:L108)</f>
        <v>0</v>
      </c>
    </row>
    <row r="109" spans="1:18" ht="15.4" thickBot="1" x14ac:dyDescent="0.45">
      <c r="F109" s="59" t="s">
        <v>29</v>
      </c>
      <c r="G109" s="60">
        <f>SUM(G106:G108)</f>
        <v>440.97</v>
      </c>
      <c r="H109" s="60">
        <f t="shared" ref="H109:M109" si="51">SUM(H106:H108)</f>
        <v>0</v>
      </c>
      <c r="I109" s="60">
        <f t="shared" si="51"/>
        <v>170.99</v>
      </c>
      <c r="J109" s="60">
        <f t="shared" si="51"/>
        <v>0</v>
      </c>
      <c r="K109" s="60">
        <f t="shared" si="51"/>
        <v>115</v>
      </c>
      <c r="L109" s="60">
        <f t="shared" si="51"/>
        <v>19.850000000000001</v>
      </c>
      <c r="M109" s="60">
        <f t="shared" si="51"/>
        <v>746.81000000000006</v>
      </c>
    </row>
    <row r="110" spans="1:18" x14ac:dyDescent="0.4">
      <c r="G110" s="41"/>
      <c r="H110" s="41"/>
      <c r="I110" s="41"/>
      <c r="J110" s="41"/>
      <c r="K110" s="41"/>
      <c r="L110" s="41"/>
      <c r="M110" s="41"/>
    </row>
  </sheetData>
  <autoFilter ref="A2:M42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0A5AF-CE08-48A3-A776-D0B6BE24667A}">
  <dimension ref="A1:R112"/>
  <sheetViews>
    <sheetView zoomScale="85" zoomScaleNormal="85" workbookViewId="0">
      <pane xSplit="1" ySplit="2" topLeftCell="B35" activePane="bottomRight" state="frozen"/>
      <selection activeCell="D90" sqref="D90"/>
      <selection pane="topRight" activeCell="D90" sqref="D90"/>
      <selection pane="bottomLeft" activeCell="D90" sqref="D90"/>
      <selection pane="bottomRight" activeCell="D105" sqref="D105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41.86328125" style="35" customWidth="1"/>
    <col min="5" max="5" width="15.3984375" style="35" customWidth="1"/>
    <col min="6" max="6" width="24.265625" style="35" customWidth="1"/>
    <col min="7" max="7" width="11" style="35" customWidth="1"/>
    <col min="8" max="8" width="0" style="35" hidden="1" customWidth="1"/>
    <col min="9" max="9" width="13.265625" style="35" customWidth="1"/>
    <col min="10" max="10" width="9.1328125" style="35"/>
    <col min="11" max="11" width="16.73046875" style="35" customWidth="1"/>
    <col min="12" max="12" width="9.1328125" style="35"/>
    <col min="13" max="13" width="21.265625" style="35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4" t="s">
        <v>80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78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78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78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78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78</v>
      </c>
      <c r="B12" s="47" t="s">
        <v>75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1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46" t="s">
        <v>36</v>
      </c>
      <c r="B22" s="46" t="s">
        <v>55</v>
      </c>
      <c r="C22" s="46"/>
      <c r="D22" s="46"/>
      <c r="E22" s="46"/>
      <c r="F22" s="46"/>
      <c r="G22" s="49">
        <f>SUM(G18:G21)</f>
        <v>0</v>
      </c>
      <c r="H22" s="49">
        <f t="shared" ref="H22:M22" si="7">SUM(H18:H21)</f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</row>
    <row r="23" spans="1:13" x14ac:dyDescent="0.4">
      <c r="A23" s="50" t="s">
        <v>59</v>
      </c>
      <c r="B23" s="50" t="s">
        <v>16</v>
      </c>
      <c r="C23" s="51">
        <v>45526</v>
      </c>
      <c r="D23" s="50" t="s">
        <v>89</v>
      </c>
      <c r="E23" s="51">
        <v>45552</v>
      </c>
      <c r="F23" s="52" t="s">
        <v>86</v>
      </c>
      <c r="G23" s="53">
        <v>110.58</v>
      </c>
      <c r="H23" s="53"/>
      <c r="I23" s="53"/>
      <c r="J23" s="53"/>
      <c r="K23" s="53"/>
      <c r="L23" s="53"/>
      <c r="M23" s="53">
        <f>SUM(G23:L23)</f>
        <v>110.58</v>
      </c>
    </row>
    <row r="24" spans="1:13" x14ac:dyDescent="0.4">
      <c r="A24" s="50" t="s">
        <v>59</v>
      </c>
      <c r="B24" s="50" t="s">
        <v>16</v>
      </c>
      <c r="C24" s="51">
        <v>45526</v>
      </c>
      <c r="D24" s="50" t="s">
        <v>89</v>
      </c>
      <c r="E24" s="51">
        <v>45551</v>
      </c>
      <c r="F24" s="52" t="s">
        <v>90</v>
      </c>
      <c r="G24" s="53">
        <v>199.6</v>
      </c>
      <c r="H24" s="53"/>
      <c r="I24" s="53"/>
      <c r="J24" s="53"/>
      <c r="K24" s="53"/>
      <c r="L24" s="53"/>
      <c r="M24" s="53">
        <f t="shared" ref="M24:M26" si="8">SUM(G24:L24)</f>
        <v>199.6</v>
      </c>
    </row>
    <row r="25" spans="1:13" x14ac:dyDescent="0.4">
      <c r="A25" s="50" t="s">
        <v>59</v>
      </c>
      <c r="B25" s="50" t="s">
        <v>16</v>
      </c>
      <c r="C25" s="51">
        <v>45551</v>
      </c>
      <c r="D25" s="50" t="s">
        <v>89</v>
      </c>
      <c r="E25" s="51">
        <v>45551</v>
      </c>
      <c r="F25" s="52" t="s">
        <v>91</v>
      </c>
      <c r="G25" s="53"/>
      <c r="H25" s="53"/>
      <c r="I25" s="53"/>
      <c r="J25" s="53"/>
      <c r="K25" s="53">
        <v>99</v>
      </c>
      <c r="L25" s="53"/>
      <c r="M25" s="53">
        <f t="shared" si="8"/>
        <v>99</v>
      </c>
    </row>
    <row r="26" spans="1:13" x14ac:dyDescent="0.4">
      <c r="A26" s="50" t="s">
        <v>59</v>
      </c>
      <c r="B26" s="50" t="s">
        <v>16</v>
      </c>
      <c r="C26" s="51">
        <v>45539</v>
      </c>
      <c r="D26" s="50" t="s">
        <v>92</v>
      </c>
      <c r="E26" s="51">
        <v>45539</v>
      </c>
      <c r="F26" s="52" t="s">
        <v>86</v>
      </c>
      <c r="G26" s="53"/>
      <c r="H26" s="53"/>
      <c r="I26" s="53"/>
      <c r="J26" s="53">
        <v>35</v>
      </c>
      <c r="K26" s="53"/>
      <c r="L26" s="53"/>
      <c r="M26" s="53">
        <f t="shared" si="8"/>
        <v>35</v>
      </c>
    </row>
    <row r="27" spans="1:13" x14ac:dyDescent="0.4">
      <c r="A27" s="46" t="s">
        <v>59</v>
      </c>
      <c r="B27" s="46" t="s">
        <v>16</v>
      </c>
      <c r="C27" s="46"/>
      <c r="D27" s="46"/>
      <c r="E27" s="46"/>
      <c r="F27" s="46"/>
      <c r="G27" s="49">
        <f t="shared" ref="G27" si="9">SUM(G23:G26)</f>
        <v>310.18</v>
      </c>
      <c r="H27" s="49"/>
      <c r="I27" s="49">
        <f t="shared" ref="I27" si="10">SUM(I23:I26)</f>
        <v>0</v>
      </c>
      <c r="J27" s="49">
        <f t="shared" ref="J27:M27" si="11">SUM(J23:J26)</f>
        <v>35</v>
      </c>
      <c r="K27" s="49">
        <f t="shared" si="11"/>
        <v>99</v>
      </c>
      <c r="L27" s="49">
        <f t="shared" si="11"/>
        <v>0</v>
      </c>
      <c r="M27" s="49">
        <f t="shared" si="11"/>
        <v>444.18</v>
      </c>
    </row>
    <row r="28" spans="1:13" x14ac:dyDescent="0.4">
      <c r="A28" s="50" t="s">
        <v>61</v>
      </c>
      <c r="B28" s="50" t="s">
        <v>16</v>
      </c>
      <c r="C28" s="51"/>
      <c r="D28" s="50"/>
      <c r="E28" s="51"/>
      <c r="F28" s="52"/>
      <c r="G28" s="53"/>
      <c r="H28" s="53"/>
      <c r="I28" s="53"/>
      <c r="J28" s="53"/>
      <c r="K28" s="53"/>
      <c r="L28" s="53"/>
      <c r="M28" s="53">
        <f>SUM(G28:L28)</f>
        <v>0</v>
      </c>
    </row>
    <row r="29" spans="1:13" x14ac:dyDescent="0.4">
      <c r="A29" s="50" t="s">
        <v>61</v>
      </c>
      <c r="B29" s="50" t="s">
        <v>16</v>
      </c>
      <c r="C29" s="51"/>
      <c r="D29" s="50"/>
      <c r="E29" s="51"/>
      <c r="F29" s="52"/>
      <c r="G29" s="53"/>
      <c r="H29" s="53"/>
      <c r="I29" s="53"/>
      <c r="J29" s="53"/>
      <c r="K29" s="53"/>
      <c r="L29" s="53"/>
      <c r="M29" s="53">
        <f>SUM(G29:L29)</f>
        <v>0</v>
      </c>
    </row>
    <row r="30" spans="1:13" x14ac:dyDescent="0.4">
      <c r="A30" s="50" t="s">
        <v>61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61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61</v>
      </c>
      <c r="B32" s="46" t="s">
        <v>16</v>
      </c>
      <c r="C32" s="46"/>
      <c r="D32" s="46"/>
      <c r="E32" s="46"/>
      <c r="F32" s="46"/>
      <c r="G32" s="49"/>
      <c r="H32" s="49"/>
      <c r="I32" s="49"/>
      <c r="J32" s="49"/>
      <c r="K32" s="49"/>
      <c r="L32" s="49">
        <f t="shared" ref="L32:M32" si="12">SUM(L28:L31)</f>
        <v>0</v>
      </c>
      <c r="M32" s="49">
        <f t="shared" si="12"/>
        <v>0</v>
      </c>
    </row>
    <row r="33" spans="1:13" x14ac:dyDescent="0.4">
      <c r="A33" s="50" t="s">
        <v>62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62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62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62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62</v>
      </c>
      <c r="B37" s="46" t="s">
        <v>16</v>
      </c>
      <c r="C37" s="46"/>
      <c r="D37" s="46"/>
      <c r="E37" s="46"/>
      <c r="F37" s="46"/>
      <c r="G37" s="49"/>
      <c r="H37" s="49"/>
      <c r="I37" s="49"/>
      <c r="J37" s="49"/>
      <c r="K37" s="49"/>
      <c r="L37" s="49">
        <f t="shared" ref="L37:M37" si="13">SUM(L33:L36)</f>
        <v>0</v>
      </c>
      <c r="M37" s="49">
        <f t="shared" si="13"/>
        <v>0</v>
      </c>
    </row>
    <row r="38" spans="1:13" x14ac:dyDescent="0.4">
      <c r="A38" s="50" t="s">
        <v>63</v>
      </c>
      <c r="B38" s="50" t="s">
        <v>16</v>
      </c>
      <c r="C38" s="51">
        <v>45475</v>
      </c>
      <c r="D38" s="50" t="s">
        <v>88</v>
      </c>
      <c r="E38" s="51">
        <v>45476</v>
      </c>
      <c r="F38" s="52" t="s">
        <v>86</v>
      </c>
      <c r="G38" s="53"/>
      <c r="H38" s="53"/>
      <c r="I38" s="53">
        <v>92</v>
      </c>
      <c r="J38" s="53"/>
      <c r="K38" s="53"/>
      <c r="L38" s="53"/>
      <c r="M38" s="53">
        <f>SUM(G38:L38)</f>
        <v>92</v>
      </c>
    </row>
    <row r="39" spans="1:13" x14ac:dyDescent="0.4">
      <c r="A39" s="50" t="s">
        <v>63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63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 t="shared" ref="M40" si="14">SUM(G40:L40)</f>
        <v>0</v>
      </c>
    </row>
    <row r="41" spans="1:13" x14ac:dyDescent="0.4">
      <c r="A41" s="50" t="s">
        <v>63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>SUM(G41:L41)</f>
        <v>0</v>
      </c>
    </row>
    <row r="42" spans="1:13" x14ac:dyDescent="0.4">
      <c r="A42" s="46" t="s">
        <v>63</v>
      </c>
      <c r="B42" s="46" t="s">
        <v>16</v>
      </c>
      <c r="C42" s="46"/>
      <c r="D42" s="46"/>
      <c r="E42" s="46"/>
      <c r="F42" s="46"/>
      <c r="G42" s="49">
        <f t="shared" ref="G42:M42" si="15">SUM(G38:G41)</f>
        <v>0</v>
      </c>
      <c r="H42" s="49">
        <f t="shared" si="15"/>
        <v>0</v>
      </c>
      <c r="I42" s="49">
        <f t="shared" si="15"/>
        <v>92</v>
      </c>
      <c r="J42" s="49">
        <f t="shared" si="15"/>
        <v>0</v>
      </c>
      <c r="K42" s="49">
        <f t="shared" si="15"/>
        <v>0</v>
      </c>
      <c r="L42" s="49">
        <f t="shared" si="15"/>
        <v>0</v>
      </c>
      <c r="M42" s="49">
        <f t="shared" si="15"/>
        <v>92</v>
      </c>
    </row>
    <row r="43" spans="1:13" x14ac:dyDescent="0.4">
      <c r="A43" s="50" t="s">
        <v>64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>SUM(G43:L43)</f>
        <v>0</v>
      </c>
    </row>
    <row r="44" spans="1:13" x14ac:dyDescent="0.4">
      <c r="A44" s="50" t="s">
        <v>64</v>
      </c>
      <c r="B44" s="50" t="s">
        <v>16</v>
      </c>
      <c r="C44" s="51"/>
      <c r="D44" s="50"/>
      <c r="E44" s="51"/>
      <c r="F44" s="52"/>
      <c r="G44" s="53"/>
      <c r="H44" s="53"/>
      <c r="I44" s="53"/>
      <c r="J44" s="53"/>
      <c r="K44" s="53"/>
      <c r="L44" s="53"/>
      <c r="M44" s="53">
        <f t="shared" ref="M44:M46" si="16">SUM(G44:L44)</f>
        <v>0</v>
      </c>
    </row>
    <row r="45" spans="1:13" x14ac:dyDescent="0.4">
      <c r="A45" s="50" t="s">
        <v>64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si="16"/>
        <v>0</v>
      </c>
    </row>
    <row r="46" spans="1:13" x14ac:dyDescent="0.4">
      <c r="A46" s="50" t="s">
        <v>64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6"/>
        <v>0</v>
      </c>
    </row>
    <row r="47" spans="1:13" x14ac:dyDescent="0.4">
      <c r="A47" s="46" t="s">
        <v>64</v>
      </c>
      <c r="B47" s="46" t="s">
        <v>16</v>
      </c>
      <c r="C47" s="46"/>
      <c r="D47" s="46"/>
      <c r="E47" s="46"/>
      <c r="F47" s="46"/>
      <c r="G47" s="49">
        <f t="shared" ref="G47:M47" si="17">SUM(G43:G46)</f>
        <v>0</v>
      </c>
      <c r="H47" s="49">
        <f t="shared" si="17"/>
        <v>0</v>
      </c>
      <c r="I47" s="49">
        <f t="shared" si="17"/>
        <v>0</v>
      </c>
      <c r="J47" s="49">
        <f t="shared" si="17"/>
        <v>0</v>
      </c>
      <c r="K47" s="49">
        <f t="shared" si="17"/>
        <v>0</v>
      </c>
      <c r="L47" s="49">
        <f t="shared" si="17"/>
        <v>0</v>
      </c>
      <c r="M47" s="49">
        <f t="shared" si="17"/>
        <v>0</v>
      </c>
    </row>
    <row r="48" spans="1:13" x14ac:dyDescent="0.4">
      <c r="A48" s="50" t="s">
        <v>65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 t="shared" ref="M48:M51" si="18">SUM(G48:L48)</f>
        <v>0</v>
      </c>
    </row>
    <row r="49" spans="1:15" x14ac:dyDescent="0.4">
      <c r="A49" s="50" t="s">
        <v>65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si="18"/>
        <v>0</v>
      </c>
    </row>
    <row r="50" spans="1:15" x14ac:dyDescent="0.4">
      <c r="A50" s="50" t="s">
        <v>65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8"/>
        <v>0</v>
      </c>
    </row>
    <row r="51" spans="1:15" x14ac:dyDescent="0.4">
      <c r="A51" s="50" t="s">
        <v>65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8"/>
        <v>0</v>
      </c>
    </row>
    <row r="52" spans="1:15" x14ac:dyDescent="0.4">
      <c r="A52" s="46" t="s">
        <v>65</v>
      </c>
      <c r="B52" s="46" t="s">
        <v>16</v>
      </c>
      <c r="C52" s="46"/>
      <c r="D52" s="46"/>
      <c r="E52" s="46"/>
      <c r="F52" s="46"/>
      <c r="G52" s="49">
        <f>SUM(G47:G51)</f>
        <v>0</v>
      </c>
      <c r="H52" s="49">
        <f t="shared" ref="H52:M52" si="19">SUM(H47:H51)</f>
        <v>0</v>
      </c>
      <c r="I52" s="49">
        <f t="shared" si="19"/>
        <v>0</v>
      </c>
      <c r="J52" s="49">
        <f t="shared" si="19"/>
        <v>0</v>
      </c>
      <c r="K52" s="49">
        <f t="shared" si="19"/>
        <v>0</v>
      </c>
      <c r="L52" s="49">
        <f t="shared" si="19"/>
        <v>0</v>
      </c>
      <c r="M52" s="49">
        <f t="shared" si="19"/>
        <v>0</v>
      </c>
    </row>
    <row r="53" spans="1:15" x14ac:dyDescent="0.4">
      <c r="A53" s="50" t="s">
        <v>35</v>
      </c>
      <c r="B53" s="50" t="s">
        <v>16</v>
      </c>
      <c r="C53" s="51"/>
      <c r="D53" s="50"/>
      <c r="E53" s="51"/>
      <c r="F53" s="52"/>
      <c r="G53" s="53"/>
      <c r="H53" s="53"/>
      <c r="I53" s="53"/>
      <c r="J53" s="53"/>
      <c r="K53" s="53"/>
      <c r="L53" s="53"/>
      <c r="M53" s="53">
        <f>SUM(G53:L53)</f>
        <v>0</v>
      </c>
    </row>
    <row r="54" spans="1:15" x14ac:dyDescent="0.4">
      <c r="A54" s="50" t="s">
        <v>35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ref="M54" si="20">SUM(G54:L54)</f>
        <v>0</v>
      </c>
    </row>
    <row r="55" spans="1:15" x14ac:dyDescent="0.4">
      <c r="A55" s="50" t="s">
        <v>35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>SUM(G55:L55)</f>
        <v>0</v>
      </c>
    </row>
    <row r="56" spans="1:15" x14ac:dyDescent="0.4">
      <c r="A56" s="50" t="s">
        <v>35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ref="M56" si="21">SUM(G56:L56)</f>
        <v>0</v>
      </c>
      <c r="O56" s="36" t="s">
        <v>58</v>
      </c>
    </row>
    <row r="57" spans="1:15" x14ac:dyDescent="0.4">
      <c r="A57" s="46" t="s">
        <v>35</v>
      </c>
      <c r="B57" s="46" t="s">
        <v>16</v>
      </c>
      <c r="C57" s="46"/>
      <c r="D57" s="46"/>
      <c r="E57" s="46"/>
      <c r="F57" s="46"/>
      <c r="G57" s="49">
        <f>SUM(G52:G56)</f>
        <v>0</v>
      </c>
      <c r="H57" s="49">
        <f t="shared" ref="H57:M57" si="22">SUM(H52:H56)</f>
        <v>0</v>
      </c>
      <c r="I57" s="49">
        <f t="shared" si="22"/>
        <v>0</v>
      </c>
      <c r="J57" s="49">
        <f t="shared" si="22"/>
        <v>0</v>
      </c>
      <c r="K57" s="49">
        <f t="shared" si="22"/>
        <v>0</v>
      </c>
      <c r="L57" s="49">
        <f t="shared" si="22"/>
        <v>0</v>
      </c>
      <c r="M57" s="49">
        <f t="shared" si="22"/>
        <v>0</v>
      </c>
    </row>
    <row r="58" spans="1:15" x14ac:dyDescent="0.4">
      <c r="A58" s="50" t="s">
        <v>66</v>
      </c>
      <c r="B58" s="50" t="s">
        <v>16</v>
      </c>
      <c r="C58" s="51">
        <v>45475</v>
      </c>
      <c r="D58" s="50" t="s">
        <v>88</v>
      </c>
      <c r="E58" s="51"/>
      <c r="F58" s="52"/>
      <c r="G58" s="53"/>
      <c r="H58" s="53"/>
      <c r="I58" s="53"/>
      <c r="J58" s="53"/>
      <c r="K58" s="53">
        <v>144</v>
      </c>
      <c r="L58" s="53"/>
      <c r="M58" s="53">
        <f>SUM(G58:L58)</f>
        <v>144</v>
      </c>
    </row>
    <row r="59" spans="1:15" x14ac:dyDescent="0.4">
      <c r="A59" s="50" t="s">
        <v>66</v>
      </c>
      <c r="B59" s="50" t="s">
        <v>16</v>
      </c>
      <c r="C59" s="51"/>
      <c r="D59" s="50"/>
      <c r="E59" s="51"/>
      <c r="F59" s="52"/>
      <c r="G59" s="53"/>
      <c r="H59" s="53"/>
      <c r="I59" s="53"/>
      <c r="J59" s="53"/>
      <c r="K59" s="53"/>
      <c r="L59" s="53"/>
      <c r="M59" s="53">
        <f t="shared" ref="M59" si="23">SUM(G59:L59)</f>
        <v>0</v>
      </c>
    </row>
    <row r="60" spans="1:15" x14ac:dyDescent="0.4">
      <c r="A60" s="50" t="s">
        <v>66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/>
    </row>
    <row r="61" spans="1:15" x14ac:dyDescent="0.4">
      <c r="A61" s="50" t="s">
        <v>66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>SUM(G61:L61)</f>
        <v>0</v>
      </c>
    </row>
    <row r="62" spans="1:15" x14ac:dyDescent="0.4">
      <c r="A62" s="46" t="s">
        <v>66</v>
      </c>
      <c r="B62" s="46" t="s">
        <v>16</v>
      </c>
      <c r="C62" s="46"/>
      <c r="D62" s="46"/>
      <c r="E62" s="46"/>
      <c r="F62" s="46"/>
      <c r="G62" s="49">
        <f t="shared" ref="G62:M62" si="24">SUM(G58:G61)</f>
        <v>0</v>
      </c>
      <c r="H62" s="49">
        <f t="shared" si="24"/>
        <v>0</v>
      </c>
      <c r="I62" s="49">
        <f t="shared" si="24"/>
        <v>0</v>
      </c>
      <c r="J62" s="49">
        <f t="shared" si="24"/>
        <v>0</v>
      </c>
      <c r="K62" s="49">
        <f t="shared" si="24"/>
        <v>144</v>
      </c>
      <c r="L62" s="49">
        <f t="shared" si="24"/>
        <v>0</v>
      </c>
      <c r="M62" s="49">
        <f t="shared" si="24"/>
        <v>144</v>
      </c>
    </row>
    <row r="63" spans="1:15" x14ac:dyDescent="0.4">
      <c r="A63" s="50" t="s">
        <v>67</v>
      </c>
      <c r="B63" s="50" t="s">
        <v>16</v>
      </c>
      <c r="C63" s="51">
        <v>45476</v>
      </c>
      <c r="D63" s="50" t="s">
        <v>88</v>
      </c>
      <c r="E63" s="51">
        <v>45476</v>
      </c>
      <c r="F63" s="52"/>
      <c r="G63" s="53"/>
      <c r="H63" s="53"/>
      <c r="I63" s="53">
        <v>144.65</v>
      </c>
      <c r="J63" s="53"/>
      <c r="K63" s="53"/>
      <c r="L63" s="53"/>
      <c r="M63" s="53">
        <f>SUM(G63:L63)</f>
        <v>144.65</v>
      </c>
    </row>
    <row r="64" spans="1:15" x14ac:dyDescent="0.4">
      <c r="A64" s="50" t="s">
        <v>67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:M65" si="25">SUM(G64:L64)</f>
        <v>0</v>
      </c>
    </row>
    <row r="65" spans="1:13" x14ac:dyDescent="0.4">
      <c r="A65" s="50" t="s">
        <v>67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>
        <f t="shared" si="25"/>
        <v>0</v>
      </c>
    </row>
    <row r="66" spans="1:13" x14ac:dyDescent="0.4">
      <c r="A66" s="50" t="s">
        <v>67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3" x14ac:dyDescent="0.4">
      <c r="A67" s="46" t="s">
        <v>67</v>
      </c>
      <c r="B67" s="46" t="s">
        <v>16</v>
      </c>
      <c r="C67" s="46"/>
      <c r="D67" s="46"/>
      <c r="E67" s="46"/>
      <c r="F67" s="46"/>
      <c r="G67" s="49">
        <f t="shared" ref="G67:M67" si="26">SUM(G63:G66)</f>
        <v>0</v>
      </c>
      <c r="H67" s="49">
        <f t="shared" si="26"/>
        <v>0</v>
      </c>
      <c r="I67" s="49">
        <f t="shared" si="26"/>
        <v>144.65</v>
      </c>
      <c r="J67" s="49">
        <f t="shared" si="26"/>
        <v>0</v>
      </c>
      <c r="K67" s="49">
        <f t="shared" si="26"/>
        <v>0</v>
      </c>
      <c r="L67" s="49">
        <f t="shared" si="26"/>
        <v>0</v>
      </c>
      <c r="M67" s="49">
        <f t="shared" si="26"/>
        <v>144.65</v>
      </c>
    </row>
    <row r="68" spans="1:13" x14ac:dyDescent="0.4">
      <c r="A68" s="50" t="s">
        <v>60</v>
      </c>
      <c r="B68" s="50" t="s">
        <v>16</v>
      </c>
      <c r="C68" s="51"/>
      <c r="D68" s="50"/>
      <c r="E68" s="51"/>
      <c r="F68" s="52"/>
      <c r="G68" s="53"/>
      <c r="H68" s="53"/>
      <c r="I68" s="53"/>
      <c r="J68" s="53"/>
      <c r="K68" s="53"/>
      <c r="L68" s="53"/>
      <c r="M68" s="53">
        <f>SUM(G68:L68)</f>
        <v>0</v>
      </c>
    </row>
    <row r="69" spans="1:13" x14ac:dyDescent="0.4">
      <c r="A69" s="50" t="s">
        <v>60</v>
      </c>
      <c r="B69" s="50" t="s">
        <v>16</v>
      </c>
      <c r="C69" s="51"/>
      <c r="D69" s="50"/>
      <c r="E69" s="51"/>
      <c r="F69" s="52"/>
      <c r="G69" s="53"/>
      <c r="H69" s="53"/>
      <c r="I69" s="53"/>
      <c r="J69" s="53"/>
      <c r="K69" s="53"/>
      <c r="L69" s="53"/>
      <c r="M69" s="53">
        <f t="shared" ref="M69:M71" si="27">SUM(G69:L69)</f>
        <v>0</v>
      </c>
    </row>
    <row r="70" spans="1:13" x14ac:dyDescent="0.4">
      <c r="A70" s="50" t="s">
        <v>60</v>
      </c>
      <c r="B70" s="50" t="s">
        <v>16</v>
      </c>
      <c r="C70" s="51"/>
      <c r="D70" s="50"/>
      <c r="E70" s="51"/>
      <c r="F70" s="52"/>
      <c r="G70" s="53"/>
      <c r="H70" s="53"/>
      <c r="I70" s="53"/>
      <c r="J70" s="53"/>
      <c r="K70" s="53"/>
      <c r="L70" s="53"/>
      <c r="M70" s="53">
        <f t="shared" si="27"/>
        <v>0</v>
      </c>
    </row>
    <row r="71" spans="1:13" x14ac:dyDescent="0.4">
      <c r="A71" s="50" t="s">
        <v>60</v>
      </c>
      <c r="B71" s="50" t="s">
        <v>16</v>
      </c>
      <c r="C71" s="51"/>
      <c r="D71" s="50"/>
      <c r="E71" s="51"/>
      <c r="F71" s="52"/>
      <c r="G71" s="53"/>
      <c r="H71" s="53"/>
      <c r="I71" s="53"/>
      <c r="J71" s="53"/>
      <c r="K71" s="53"/>
      <c r="L71" s="53"/>
      <c r="M71" s="53">
        <f t="shared" si="27"/>
        <v>0</v>
      </c>
    </row>
    <row r="72" spans="1:13" x14ac:dyDescent="0.4">
      <c r="A72" s="46" t="s">
        <v>60</v>
      </c>
      <c r="B72" s="46" t="s">
        <v>16</v>
      </c>
      <c r="C72" s="46"/>
      <c r="D72" s="46"/>
      <c r="E72" s="46"/>
      <c r="F72" s="46"/>
      <c r="G72" s="49"/>
      <c r="H72" s="49"/>
      <c r="I72" s="49"/>
      <c r="J72" s="49"/>
      <c r="K72" s="49"/>
      <c r="L72" s="49"/>
      <c r="M72" s="49">
        <f t="shared" ref="M72" si="28">SUM(M68:M71)</f>
        <v>0</v>
      </c>
    </row>
    <row r="73" spans="1:13" x14ac:dyDescent="0.4">
      <c r="A73" s="50" t="s">
        <v>68</v>
      </c>
      <c r="B73" s="50" t="s">
        <v>16</v>
      </c>
      <c r="C73" s="51"/>
      <c r="D73" s="50"/>
      <c r="E73" s="51"/>
      <c r="F73" s="52"/>
      <c r="G73" s="53"/>
      <c r="H73" s="53"/>
      <c r="I73" s="53"/>
      <c r="J73" s="53"/>
      <c r="K73" s="53"/>
      <c r="L73" s="53"/>
      <c r="M73" s="53">
        <f>SUM(G73:L73)</f>
        <v>0</v>
      </c>
    </row>
    <row r="74" spans="1:13" x14ac:dyDescent="0.4">
      <c r="A74" s="50" t="s">
        <v>68</v>
      </c>
      <c r="B74" s="50" t="s">
        <v>16</v>
      </c>
      <c r="C74" s="51"/>
      <c r="D74" s="50"/>
      <c r="E74" s="51"/>
      <c r="F74" s="52"/>
      <c r="G74" s="53"/>
      <c r="H74" s="53"/>
      <c r="I74" s="53"/>
      <c r="J74" s="53"/>
      <c r="K74" s="53"/>
      <c r="L74" s="53"/>
      <c r="M74" s="53">
        <f t="shared" ref="M74:M76" si="29">SUM(G74:L74)</f>
        <v>0</v>
      </c>
    </row>
    <row r="75" spans="1:13" x14ac:dyDescent="0.4">
      <c r="A75" s="50" t="s">
        <v>68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si="29"/>
        <v>0</v>
      </c>
    </row>
    <row r="76" spans="1:13" x14ac:dyDescent="0.4">
      <c r="A76" s="50" t="s">
        <v>68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29"/>
        <v>0</v>
      </c>
    </row>
    <row r="77" spans="1:13" x14ac:dyDescent="0.4">
      <c r="A77" s="46" t="s">
        <v>68</v>
      </c>
      <c r="B77" s="46" t="s">
        <v>16</v>
      </c>
      <c r="C77" s="46"/>
      <c r="D77" s="46"/>
      <c r="E77" s="46"/>
      <c r="F77" s="46"/>
      <c r="G77" s="49"/>
      <c r="H77" s="49"/>
      <c r="I77" s="49"/>
      <c r="J77" s="49"/>
      <c r="K77" s="49"/>
      <c r="L77" s="49"/>
      <c r="M77" s="49">
        <f t="shared" ref="M77" si="30">SUM(M73:M76)</f>
        <v>0</v>
      </c>
    </row>
    <row r="78" spans="1:13" x14ac:dyDescent="0.4">
      <c r="A78" s="50" t="s">
        <v>69</v>
      </c>
      <c r="B78" s="50" t="s">
        <v>16</v>
      </c>
      <c r="C78" s="51">
        <v>45475</v>
      </c>
      <c r="D78" s="50" t="s">
        <v>88</v>
      </c>
      <c r="E78" s="51">
        <v>45476</v>
      </c>
      <c r="F78" s="52"/>
      <c r="G78" s="53"/>
      <c r="H78" s="53"/>
      <c r="I78" s="53"/>
      <c r="J78" s="53"/>
      <c r="K78" s="53">
        <v>144</v>
      </c>
      <c r="L78" s="53"/>
      <c r="M78" s="53">
        <f>SUM(G78:L78)</f>
        <v>144</v>
      </c>
    </row>
    <row r="79" spans="1:13" x14ac:dyDescent="0.4">
      <c r="A79" s="50" t="s">
        <v>69</v>
      </c>
      <c r="B79" s="50" t="s">
        <v>16</v>
      </c>
      <c r="C79" s="51"/>
      <c r="D79" s="50"/>
      <c r="E79" s="51"/>
      <c r="F79" s="52"/>
      <c r="G79" s="53"/>
      <c r="H79" s="53"/>
      <c r="I79" s="53"/>
      <c r="J79" s="53"/>
      <c r="K79" s="53"/>
      <c r="L79" s="53"/>
      <c r="M79" s="53">
        <f t="shared" ref="M79:M83" si="31">SUM(G79:L79)</f>
        <v>0</v>
      </c>
    </row>
    <row r="80" spans="1:13" x14ac:dyDescent="0.4">
      <c r="A80" s="50" t="s">
        <v>69</v>
      </c>
      <c r="B80" s="50" t="s">
        <v>16</v>
      </c>
      <c r="C80" s="51"/>
      <c r="D80" s="50"/>
      <c r="E80" s="51"/>
      <c r="F80" s="52"/>
      <c r="G80" s="53"/>
      <c r="H80" s="53"/>
      <c r="I80" s="53"/>
      <c r="J80" s="53"/>
      <c r="K80" s="53"/>
      <c r="L80" s="53"/>
      <c r="M80" s="53">
        <f t="shared" si="31"/>
        <v>0</v>
      </c>
    </row>
    <row r="81" spans="1:13" x14ac:dyDescent="0.4">
      <c r="A81" s="50" t="s">
        <v>69</v>
      </c>
      <c r="B81" s="50" t="s">
        <v>16</v>
      </c>
      <c r="C81" s="51"/>
      <c r="D81" s="50"/>
      <c r="E81" s="51"/>
      <c r="F81" s="52"/>
      <c r="G81" s="53"/>
      <c r="H81" s="53"/>
      <c r="I81" s="53"/>
      <c r="J81" s="53"/>
      <c r="K81" s="53"/>
      <c r="L81" s="53"/>
      <c r="M81" s="53">
        <f t="shared" si="31"/>
        <v>0</v>
      </c>
    </row>
    <row r="82" spans="1:13" x14ac:dyDescent="0.4">
      <c r="A82" s="50" t="s">
        <v>69</v>
      </c>
      <c r="B82" s="50" t="s">
        <v>16</v>
      </c>
      <c r="C82" s="90"/>
      <c r="D82" s="50"/>
      <c r="E82" s="51"/>
      <c r="F82" s="52"/>
      <c r="G82" s="53"/>
      <c r="H82" s="53"/>
      <c r="I82" s="53"/>
      <c r="J82" s="53"/>
      <c r="K82" s="53"/>
      <c r="L82" s="53"/>
      <c r="M82" s="53">
        <f t="shared" si="31"/>
        <v>0</v>
      </c>
    </row>
    <row r="83" spans="1:13" x14ac:dyDescent="0.4">
      <c r="A83" s="50" t="s">
        <v>69</v>
      </c>
      <c r="B83" s="50" t="s">
        <v>16</v>
      </c>
      <c r="C83" s="90"/>
      <c r="D83" s="50"/>
      <c r="E83" s="51"/>
      <c r="F83" s="52"/>
      <c r="G83" s="53"/>
      <c r="H83" s="53"/>
      <c r="I83" s="53"/>
      <c r="J83" s="53"/>
      <c r="K83" s="53"/>
      <c r="L83" s="53"/>
      <c r="M83" s="53">
        <f t="shared" si="31"/>
        <v>0</v>
      </c>
    </row>
    <row r="84" spans="1:13" x14ac:dyDescent="0.4">
      <c r="A84" s="46" t="s">
        <v>69</v>
      </c>
      <c r="B84" s="46" t="s">
        <v>16</v>
      </c>
      <c r="C84" s="46"/>
      <c r="D84" s="46"/>
      <c r="E84" s="46"/>
      <c r="F84" s="46"/>
      <c r="G84" s="49"/>
      <c r="H84" s="49"/>
      <c r="I84" s="49"/>
      <c r="J84" s="49"/>
      <c r="K84" s="49">
        <f>SUM(K78:K83)</f>
        <v>144</v>
      </c>
      <c r="L84" s="49"/>
      <c r="M84" s="49">
        <f>SUM(M78:M83)</f>
        <v>144</v>
      </c>
    </row>
    <row r="85" spans="1:13" x14ac:dyDescent="0.4">
      <c r="A85" s="50" t="s">
        <v>57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>SUM(G85:L85)</f>
        <v>0</v>
      </c>
    </row>
    <row r="86" spans="1:13" x14ac:dyDescent="0.4">
      <c r="A86" s="50" t="s">
        <v>57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ref="M86:M88" si="32">SUM(G86:L86)</f>
        <v>0</v>
      </c>
    </row>
    <row r="87" spans="1:13" x14ac:dyDescent="0.4">
      <c r="A87" s="50" t="s">
        <v>57</v>
      </c>
      <c r="B87" s="50" t="s">
        <v>16</v>
      </c>
      <c r="C87" s="51"/>
      <c r="D87" s="50"/>
      <c r="E87" s="51"/>
      <c r="F87" s="52"/>
      <c r="G87" s="53"/>
      <c r="H87" s="53"/>
      <c r="I87" s="53"/>
      <c r="J87" s="53"/>
      <c r="K87" s="53"/>
      <c r="L87" s="53"/>
      <c r="M87" s="53">
        <f t="shared" si="32"/>
        <v>0</v>
      </c>
    </row>
    <row r="88" spans="1:13" x14ac:dyDescent="0.4">
      <c r="A88" s="50" t="s">
        <v>57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 t="shared" si="32"/>
        <v>0</v>
      </c>
    </row>
    <row r="89" spans="1:13" x14ac:dyDescent="0.4">
      <c r="A89" s="46" t="s">
        <v>57</v>
      </c>
      <c r="B89" s="46" t="s">
        <v>16</v>
      </c>
      <c r="C89" s="46"/>
      <c r="D89" s="46"/>
      <c r="E89" s="46"/>
      <c r="F89" s="46"/>
      <c r="G89" s="49"/>
      <c r="H89" s="49"/>
      <c r="I89" s="49"/>
      <c r="J89" s="49"/>
      <c r="K89" s="49"/>
      <c r="L89" s="49"/>
      <c r="M89" s="49">
        <f t="shared" ref="M89" si="33">SUM(M85:M88)</f>
        <v>0</v>
      </c>
    </row>
    <row r="90" spans="1:13" x14ac:dyDescent="0.4">
      <c r="A90" s="50" t="s">
        <v>70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>SUM(G90:L90)</f>
        <v>0</v>
      </c>
    </row>
    <row r="91" spans="1:13" x14ac:dyDescent="0.4">
      <c r="A91" s="50" t="s">
        <v>70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ref="M91:M93" si="34">SUM(G91:L91)</f>
        <v>0</v>
      </c>
    </row>
    <row r="92" spans="1:13" x14ac:dyDescent="0.4">
      <c r="A92" s="50" t="s">
        <v>70</v>
      </c>
      <c r="B92" s="50" t="s">
        <v>16</v>
      </c>
      <c r="C92" s="51"/>
      <c r="D92" s="50"/>
      <c r="E92" s="51"/>
      <c r="F92" s="52"/>
      <c r="G92" s="53"/>
      <c r="H92" s="53"/>
      <c r="I92" s="53"/>
      <c r="J92" s="53"/>
      <c r="K92" s="53"/>
      <c r="L92" s="53"/>
      <c r="M92" s="53">
        <f t="shared" si="34"/>
        <v>0</v>
      </c>
    </row>
    <row r="93" spans="1:13" x14ac:dyDescent="0.4">
      <c r="A93" s="50" t="s">
        <v>70</v>
      </c>
      <c r="B93" s="50" t="s">
        <v>16</v>
      </c>
      <c r="C93" s="51"/>
      <c r="D93" s="50"/>
      <c r="E93" s="51"/>
      <c r="F93" s="52"/>
      <c r="G93" s="53"/>
      <c r="H93" s="53"/>
      <c r="I93" s="53"/>
      <c r="J93" s="53"/>
      <c r="K93" s="53"/>
      <c r="L93" s="53"/>
      <c r="M93" s="53">
        <f t="shared" si="34"/>
        <v>0</v>
      </c>
    </row>
    <row r="94" spans="1:13" x14ac:dyDescent="0.4">
      <c r="A94" s="46" t="s">
        <v>70</v>
      </c>
      <c r="B94" s="46" t="s">
        <v>16</v>
      </c>
      <c r="C94" s="46"/>
      <c r="D94" s="46"/>
      <c r="E94" s="46"/>
      <c r="F94" s="46"/>
      <c r="G94" s="49"/>
      <c r="H94" s="49"/>
      <c r="I94" s="49"/>
      <c r="J94" s="49"/>
      <c r="K94" s="49"/>
      <c r="L94" s="49"/>
      <c r="M94" s="49">
        <f t="shared" ref="M94" si="35">SUM(M90:M93)</f>
        <v>0</v>
      </c>
    </row>
    <row r="95" spans="1:13" x14ac:dyDescent="0.4">
      <c r="A95" s="50" t="s">
        <v>77</v>
      </c>
      <c r="B95" s="50" t="s">
        <v>16</v>
      </c>
      <c r="C95" s="51">
        <v>45476</v>
      </c>
      <c r="D95" s="50" t="s">
        <v>88</v>
      </c>
      <c r="E95" s="51">
        <v>45476</v>
      </c>
      <c r="F95" s="52"/>
      <c r="G95" s="53">
        <v>49.8</v>
      </c>
      <c r="H95" s="53"/>
      <c r="I95" s="53"/>
      <c r="J95" s="53"/>
      <c r="K95" s="53"/>
      <c r="L95" s="53"/>
      <c r="M95" s="53">
        <f>SUM(G95:L95)</f>
        <v>49.8</v>
      </c>
    </row>
    <row r="96" spans="1:13" x14ac:dyDescent="0.4">
      <c r="A96" s="50" t="s">
        <v>77</v>
      </c>
      <c r="B96" s="50" t="s">
        <v>16</v>
      </c>
      <c r="C96" s="51"/>
      <c r="D96" s="50"/>
      <c r="E96" s="51"/>
      <c r="F96" s="52"/>
      <c r="G96" s="53"/>
      <c r="H96" s="53"/>
      <c r="I96" s="53"/>
      <c r="J96" s="53"/>
      <c r="K96" s="53"/>
      <c r="L96" s="53"/>
      <c r="M96" s="53">
        <f t="shared" ref="M96:M98" si="36">SUM(G96:L96)</f>
        <v>0</v>
      </c>
    </row>
    <row r="97" spans="1:18" x14ac:dyDescent="0.4">
      <c r="A97" s="50" t="s">
        <v>77</v>
      </c>
      <c r="B97" s="50" t="s">
        <v>16</v>
      </c>
      <c r="C97" s="51"/>
      <c r="D97" s="50"/>
      <c r="E97" s="51"/>
      <c r="F97" s="52"/>
      <c r="G97" s="53"/>
      <c r="H97" s="53"/>
      <c r="I97" s="53"/>
      <c r="J97" s="53"/>
      <c r="K97" s="53"/>
      <c r="L97" s="53"/>
      <c r="M97" s="53">
        <f t="shared" si="36"/>
        <v>0</v>
      </c>
    </row>
    <row r="98" spans="1:18" x14ac:dyDescent="0.4">
      <c r="A98" s="50" t="s">
        <v>77</v>
      </c>
      <c r="B98" s="50" t="s">
        <v>16</v>
      </c>
      <c r="C98" s="51"/>
      <c r="D98" s="50"/>
      <c r="E98" s="51"/>
      <c r="F98" s="52"/>
      <c r="G98" s="53"/>
      <c r="H98" s="53"/>
      <c r="I98" s="53"/>
      <c r="J98" s="53"/>
      <c r="K98" s="53"/>
      <c r="L98" s="53"/>
      <c r="M98" s="53">
        <f t="shared" si="36"/>
        <v>0</v>
      </c>
    </row>
    <row r="99" spans="1:18" x14ac:dyDescent="0.4">
      <c r="A99" s="46" t="s">
        <v>77</v>
      </c>
      <c r="B99" s="46" t="s">
        <v>16</v>
      </c>
      <c r="C99" s="46"/>
      <c r="D99" s="46"/>
      <c r="E99" s="46"/>
      <c r="F99" s="46"/>
      <c r="G99" s="49">
        <f t="shared" ref="G99:M99" si="37">SUM(G95:G98)</f>
        <v>49.8</v>
      </c>
      <c r="H99" s="49">
        <f t="shared" si="37"/>
        <v>0</v>
      </c>
      <c r="I99" s="49">
        <f t="shared" si="37"/>
        <v>0</v>
      </c>
      <c r="J99" s="49">
        <f t="shared" si="37"/>
        <v>0</v>
      </c>
      <c r="K99" s="49">
        <f t="shared" si="37"/>
        <v>0</v>
      </c>
      <c r="L99" s="49">
        <f t="shared" si="37"/>
        <v>0</v>
      </c>
      <c r="M99" s="49">
        <f t="shared" si="37"/>
        <v>49.8</v>
      </c>
    </row>
    <row r="100" spans="1:18" ht="15.4" thickBot="1" x14ac:dyDescent="0.45">
      <c r="A100" s="37"/>
      <c r="B100" s="37"/>
      <c r="C100" s="38"/>
      <c r="D100" s="37"/>
      <c r="E100" s="37"/>
      <c r="F100" s="39"/>
      <c r="G100" s="69">
        <f t="shared" ref="G100:M100" si="38">G7+G12+G17+G22+G27+G32+G37+G42+G47+G52+G57+G62+G67+G72+G77+G84+G89+G94+G99</f>
        <v>359.98</v>
      </c>
      <c r="H100" s="69">
        <f t="shared" si="38"/>
        <v>0</v>
      </c>
      <c r="I100" s="69">
        <f t="shared" si="38"/>
        <v>236.65</v>
      </c>
      <c r="J100" s="69">
        <f t="shared" si="38"/>
        <v>35</v>
      </c>
      <c r="K100" s="69">
        <f t="shared" si="38"/>
        <v>387</v>
      </c>
      <c r="L100" s="69">
        <f t="shared" si="38"/>
        <v>0</v>
      </c>
      <c r="M100" s="69">
        <f t="shared" si="38"/>
        <v>1018.63</v>
      </c>
    </row>
    <row r="101" spans="1:18" ht="15.4" thickTop="1" x14ac:dyDescent="0.4">
      <c r="C101" s="40"/>
      <c r="G101" s="41"/>
      <c r="H101" s="41"/>
      <c r="I101" s="41"/>
      <c r="J101" s="41"/>
      <c r="K101" s="41"/>
      <c r="L101" s="41"/>
      <c r="M101" s="41"/>
      <c r="O101" s="42"/>
      <c r="R101" s="43"/>
    </row>
    <row r="102" spans="1:18" x14ac:dyDescent="0.4">
      <c r="E102" s="44"/>
      <c r="F102" s="44"/>
      <c r="N102" s="45"/>
      <c r="O102" s="42"/>
    </row>
    <row r="103" spans="1:18" ht="15.4" thickBot="1" x14ac:dyDescent="0.45">
      <c r="C103" s="40"/>
      <c r="G103" s="41"/>
      <c r="H103" s="41"/>
      <c r="I103" s="41"/>
      <c r="J103" s="41"/>
      <c r="K103" s="41"/>
      <c r="L103" s="41"/>
      <c r="M103" s="41"/>
      <c r="O103" s="42"/>
    </row>
    <row r="104" spans="1:18" ht="15.4" thickBot="1" x14ac:dyDescent="0.45">
      <c r="F104" s="55" t="s">
        <v>18</v>
      </c>
      <c r="G104" s="56"/>
      <c r="H104" s="56"/>
      <c r="I104" s="56"/>
      <c r="J104" s="56"/>
      <c r="K104" s="56"/>
      <c r="L104" s="56"/>
      <c r="M104" s="57"/>
    </row>
    <row r="105" spans="1:18" ht="48" customHeight="1" x14ac:dyDescent="0.4">
      <c r="F105" s="58"/>
      <c r="G105" s="54" t="s">
        <v>6</v>
      </c>
      <c r="H105" s="54" t="s">
        <v>19</v>
      </c>
      <c r="I105" s="54" t="s">
        <v>20</v>
      </c>
      <c r="J105" s="54" t="s">
        <v>21</v>
      </c>
      <c r="K105" s="54" t="s">
        <v>10</v>
      </c>
      <c r="L105" s="54" t="s">
        <v>11</v>
      </c>
      <c r="M105" s="54" t="s">
        <v>22</v>
      </c>
    </row>
    <row r="106" spans="1:18" x14ac:dyDescent="0.4">
      <c r="F106" s="65" t="s">
        <v>23</v>
      </c>
      <c r="G106" s="61">
        <f>G100-G107</f>
        <v>359.98</v>
      </c>
      <c r="H106" s="61">
        <f t="shared" ref="H106:M106" si="39">H100-H107</f>
        <v>0</v>
      </c>
      <c r="I106" s="61">
        <f>I100-I107</f>
        <v>236.65</v>
      </c>
      <c r="J106" s="61">
        <f t="shared" si="39"/>
        <v>35</v>
      </c>
      <c r="K106" s="61">
        <f t="shared" si="39"/>
        <v>387</v>
      </c>
      <c r="L106" s="61">
        <f t="shared" si="39"/>
        <v>0</v>
      </c>
      <c r="M106" s="62">
        <f t="shared" si="39"/>
        <v>1018.63</v>
      </c>
    </row>
    <row r="107" spans="1:18" x14ac:dyDescent="0.4">
      <c r="F107" s="65" t="s">
        <v>24</v>
      </c>
      <c r="G107" s="61">
        <f t="shared" ref="G107:L107" si="40">G7+G12+G17+G22</f>
        <v>0</v>
      </c>
      <c r="H107" s="61">
        <f t="shared" si="40"/>
        <v>0</v>
      </c>
      <c r="I107" s="61">
        <f t="shared" si="40"/>
        <v>0</v>
      </c>
      <c r="J107" s="61">
        <f t="shared" si="40"/>
        <v>0</v>
      </c>
      <c r="K107" s="61">
        <f t="shared" si="40"/>
        <v>0</v>
      </c>
      <c r="L107" s="61">
        <f t="shared" si="40"/>
        <v>0</v>
      </c>
      <c r="M107" s="62">
        <f>SUM(G107:L107)</f>
        <v>0</v>
      </c>
    </row>
    <row r="108" spans="1:18" x14ac:dyDescent="0.4">
      <c r="F108" s="66" t="s">
        <v>25</v>
      </c>
      <c r="G108" s="67">
        <f t="shared" ref="G108:L108" si="41">SUM(G106:G107)</f>
        <v>359.98</v>
      </c>
      <c r="H108" s="67">
        <f t="shared" si="41"/>
        <v>0</v>
      </c>
      <c r="I108" s="67">
        <f t="shared" si="41"/>
        <v>236.65</v>
      </c>
      <c r="J108" s="67">
        <f t="shared" si="41"/>
        <v>35</v>
      </c>
      <c r="K108" s="67">
        <f t="shared" si="41"/>
        <v>387</v>
      </c>
      <c r="L108" s="67">
        <f t="shared" si="41"/>
        <v>0</v>
      </c>
      <c r="M108" s="68">
        <f>SUM(G108:L108)</f>
        <v>1018.63</v>
      </c>
      <c r="N108" s="43"/>
    </row>
    <row r="109" spans="1:18" x14ac:dyDescent="0.4">
      <c r="F109" s="65" t="s">
        <v>26</v>
      </c>
      <c r="G109" s="63" t="s">
        <v>27</v>
      </c>
      <c r="H109" s="63"/>
      <c r="I109" s="63" t="s">
        <v>27</v>
      </c>
      <c r="J109" s="63" t="s">
        <v>27</v>
      </c>
      <c r="K109" s="63" t="s">
        <v>27</v>
      </c>
      <c r="L109" s="63" t="s">
        <v>27</v>
      </c>
      <c r="M109" s="62">
        <f>SUM(G109:L109)</f>
        <v>0</v>
      </c>
    </row>
    <row r="110" spans="1:18" x14ac:dyDescent="0.4">
      <c r="F110" s="65" t="s">
        <v>28</v>
      </c>
      <c r="G110" s="63" t="s">
        <v>27</v>
      </c>
      <c r="H110" s="64"/>
      <c r="I110" s="63" t="s">
        <v>27</v>
      </c>
      <c r="J110" s="63" t="s">
        <v>27</v>
      </c>
      <c r="K110" s="63" t="s">
        <v>27</v>
      </c>
      <c r="L110" s="63" t="s">
        <v>27</v>
      </c>
      <c r="M110" s="62">
        <f>SUM(G110:L110)</f>
        <v>0</v>
      </c>
    </row>
    <row r="111" spans="1:18" ht="15.4" thickBot="1" x14ac:dyDescent="0.45">
      <c r="F111" s="59" t="s">
        <v>29</v>
      </c>
      <c r="G111" s="60">
        <f>SUM(G108:G110)</f>
        <v>359.98</v>
      </c>
      <c r="H111" s="60">
        <f t="shared" ref="H111:M111" si="42">SUM(H108:H110)</f>
        <v>0</v>
      </c>
      <c r="I111" s="60">
        <f t="shared" si="42"/>
        <v>236.65</v>
      </c>
      <c r="J111" s="60">
        <f t="shared" si="42"/>
        <v>35</v>
      </c>
      <c r="K111" s="60">
        <f t="shared" si="42"/>
        <v>387</v>
      </c>
      <c r="L111" s="60">
        <f t="shared" si="42"/>
        <v>0</v>
      </c>
      <c r="M111" s="60">
        <f t="shared" si="42"/>
        <v>1018.63</v>
      </c>
    </row>
    <row r="112" spans="1:18" x14ac:dyDescent="0.4">
      <c r="G112" s="41"/>
      <c r="H112" s="41"/>
      <c r="I112" s="41"/>
      <c r="J112" s="41"/>
      <c r="K112" s="41"/>
      <c r="L112" s="41"/>
      <c r="M112" s="41"/>
    </row>
  </sheetData>
  <autoFilter ref="A2:M42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28A7-04D0-4525-872A-811DA9E5180C}">
  <dimension ref="A1:R133"/>
  <sheetViews>
    <sheetView zoomScale="85" zoomScaleNormal="85" workbookViewId="0">
      <pane xSplit="1" ySplit="2" topLeftCell="D3" activePane="bottomRight" state="frozen"/>
      <selection activeCell="D90" sqref="D90"/>
      <selection pane="topRight" activeCell="D90" sqref="D90"/>
      <selection pane="bottomLeft" activeCell="D90" sqref="D90"/>
      <selection pane="bottomRight" activeCell="L30" sqref="J30:L30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33" style="35" customWidth="1"/>
    <col min="5" max="5" width="15.3984375" style="35" customWidth="1"/>
    <col min="6" max="6" width="24.265625" style="35" customWidth="1"/>
    <col min="7" max="7" width="10.86328125" style="35" customWidth="1"/>
    <col min="8" max="8" width="0" style="35" hidden="1" customWidth="1"/>
    <col min="9" max="9" width="12.86328125" style="35" customWidth="1"/>
    <col min="10" max="10" width="9.1328125" style="35"/>
    <col min="11" max="11" width="12.86328125" style="35" customWidth="1"/>
    <col min="12" max="12" width="12.1328125" style="35" customWidth="1"/>
    <col min="13" max="13" width="20" style="35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4" t="s">
        <v>81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78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78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78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78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78</v>
      </c>
      <c r="B12" s="47" t="s">
        <v>75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1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46" t="s">
        <v>36</v>
      </c>
      <c r="B22" s="46" t="s">
        <v>55</v>
      </c>
      <c r="C22" s="46"/>
      <c r="D22" s="46"/>
      <c r="E22" s="46"/>
      <c r="F22" s="46"/>
      <c r="G22" s="49">
        <f>SUM(G18:G21)</f>
        <v>0</v>
      </c>
      <c r="H22" s="49">
        <f t="shared" ref="H22:M22" si="7">SUM(H18:H21)</f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</row>
    <row r="23" spans="1:13" x14ac:dyDescent="0.4">
      <c r="A23" s="50" t="s">
        <v>59</v>
      </c>
      <c r="B23" s="50" t="s">
        <v>16</v>
      </c>
      <c r="C23" s="51">
        <v>45615</v>
      </c>
      <c r="D23" s="50" t="s">
        <v>97</v>
      </c>
      <c r="E23" s="51">
        <v>45616</v>
      </c>
      <c r="F23" s="52" t="s">
        <v>86</v>
      </c>
      <c r="G23" s="53"/>
      <c r="H23" s="53"/>
      <c r="I23" s="53"/>
      <c r="J23" s="53"/>
      <c r="K23" s="53">
        <v>144</v>
      </c>
      <c r="L23" s="53"/>
      <c r="M23" s="53">
        <f>SUM(G23:L23)</f>
        <v>144</v>
      </c>
    </row>
    <row r="24" spans="1:13" x14ac:dyDescent="0.4">
      <c r="A24" s="50" t="s">
        <v>59</v>
      </c>
      <c r="B24" s="50" t="s">
        <v>16</v>
      </c>
      <c r="C24" s="51">
        <v>45588</v>
      </c>
      <c r="D24" s="50" t="s">
        <v>99</v>
      </c>
      <c r="E24" s="51">
        <v>45580</v>
      </c>
      <c r="F24" s="52" t="s">
        <v>86</v>
      </c>
      <c r="G24" s="53"/>
      <c r="H24" s="53"/>
      <c r="I24" s="53"/>
      <c r="J24" s="53">
        <v>70</v>
      </c>
      <c r="K24" s="53"/>
      <c r="L24" s="53"/>
      <c r="M24" s="53">
        <f t="shared" ref="M24:M27" si="8">SUM(G24:L24)</f>
        <v>70</v>
      </c>
    </row>
    <row r="25" spans="1:13" x14ac:dyDescent="0.4">
      <c r="A25" s="50" t="s">
        <v>59</v>
      </c>
      <c r="B25" s="50" t="s">
        <v>16</v>
      </c>
      <c r="C25" s="51">
        <v>45637</v>
      </c>
      <c r="D25" s="50" t="s">
        <v>95</v>
      </c>
      <c r="E25" s="51">
        <v>45623</v>
      </c>
      <c r="F25" s="52" t="s">
        <v>86</v>
      </c>
      <c r="G25" s="53"/>
      <c r="H25" s="53"/>
      <c r="I25" s="53">
        <v>25.1</v>
      </c>
      <c r="J25" s="53"/>
      <c r="K25" s="53"/>
      <c r="L25" s="53"/>
      <c r="M25" s="53">
        <f t="shared" si="8"/>
        <v>25.1</v>
      </c>
    </row>
    <row r="26" spans="1:13" x14ac:dyDescent="0.4">
      <c r="A26" s="50" t="s">
        <v>59</v>
      </c>
      <c r="B26" s="50" t="s">
        <v>16</v>
      </c>
      <c r="C26" s="51">
        <v>45637</v>
      </c>
      <c r="D26" s="50" t="s">
        <v>97</v>
      </c>
      <c r="E26" s="51">
        <v>45615</v>
      </c>
      <c r="F26" s="52" t="s">
        <v>86</v>
      </c>
      <c r="G26" s="53"/>
      <c r="H26" s="53"/>
      <c r="I26" s="53"/>
      <c r="J26" s="53"/>
      <c r="K26" s="53"/>
      <c r="L26" s="53">
        <v>79.900000000000006</v>
      </c>
      <c r="M26" s="53">
        <f>SUM(G26:L26)</f>
        <v>79.900000000000006</v>
      </c>
    </row>
    <row r="27" spans="1:13" x14ac:dyDescent="0.4">
      <c r="A27" s="50" t="s">
        <v>59</v>
      </c>
      <c r="B27" s="50" t="s">
        <v>16</v>
      </c>
      <c r="C27" s="51">
        <v>45637</v>
      </c>
      <c r="D27" s="50" t="s">
        <v>97</v>
      </c>
      <c r="E27" s="51">
        <v>45615</v>
      </c>
      <c r="F27" s="52" t="s">
        <v>86</v>
      </c>
      <c r="G27" s="53"/>
      <c r="H27" s="53"/>
      <c r="I27" s="53"/>
      <c r="J27" s="53">
        <v>103.2</v>
      </c>
      <c r="K27" s="53"/>
      <c r="L27" s="53"/>
      <c r="M27" s="53">
        <f t="shared" si="8"/>
        <v>103.2</v>
      </c>
    </row>
    <row r="28" spans="1:13" x14ac:dyDescent="0.4">
      <c r="A28" s="46" t="s">
        <v>59</v>
      </c>
      <c r="B28" s="46" t="s">
        <v>16</v>
      </c>
      <c r="C28" s="46"/>
      <c r="D28" s="46"/>
      <c r="E28" s="46"/>
      <c r="F28" s="46"/>
      <c r="G28" s="49">
        <f t="shared" ref="G28:M28" si="9">SUM(G23:G27)</f>
        <v>0</v>
      </c>
      <c r="H28" s="49">
        <f t="shared" si="9"/>
        <v>0</v>
      </c>
      <c r="I28" s="49">
        <f t="shared" si="9"/>
        <v>25.1</v>
      </c>
      <c r="J28" s="49">
        <f t="shared" si="9"/>
        <v>173.2</v>
      </c>
      <c r="K28" s="49">
        <f t="shared" si="9"/>
        <v>144</v>
      </c>
      <c r="L28" s="49">
        <f t="shared" si="9"/>
        <v>79.900000000000006</v>
      </c>
      <c r="M28" s="49">
        <f t="shared" si="9"/>
        <v>422.2</v>
      </c>
    </row>
    <row r="29" spans="1:13" x14ac:dyDescent="0.4">
      <c r="A29" s="50" t="s">
        <v>61</v>
      </c>
      <c r="B29" s="50" t="s">
        <v>16</v>
      </c>
      <c r="C29" s="51">
        <v>45615</v>
      </c>
      <c r="D29" s="50" t="s">
        <v>97</v>
      </c>
      <c r="E29" s="51">
        <v>45615</v>
      </c>
      <c r="F29" s="52" t="s">
        <v>86</v>
      </c>
      <c r="G29" s="53"/>
      <c r="H29" s="53"/>
      <c r="I29" s="53"/>
      <c r="J29" s="53"/>
      <c r="K29" s="53">
        <v>144</v>
      </c>
      <c r="L29" s="53"/>
      <c r="M29" s="53">
        <f>SUM(G29:L29)</f>
        <v>144</v>
      </c>
    </row>
    <row r="30" spans="1:13" x14ac:dyDescent="0.4">
      <c r="A30" s="50" t="s">
        <v>61</v>
      </c>
      <c r="B30" s="50" t="s">
        <v>16</v>
      </c>
      <c r="C30" s="51">
        <v>45644</v>
      </c>
      <c r="D30" s="50" t="s">
        <v>99</v>
      </c>
      <c r="E30" s="51">
        <v>45596</v>
      </c>
      <c r="F30" s="52" t="s">
        <v>100</v>
      </c>
      <c r="G30" s="53"/>
      <c r="H30" s="53"/>
      <c r="I30" s="53">
        <v>21.15</v>
      </c>
      <c r="J30" s="53">
        <v>17</v>
      </c>
      <c r="K30" s="53"/>
      <c r="L30" s="53">
        <v>5</v>
      </c>
      <c r="M30" s="53">
        <f>SUM(G30:L30)</f>
        <v>43.15</v>
      </c>
    </row>
    <row r="31" spans="1:13" x14ac:dyDescent="0.4">
      <c r="A31" s="50" t="s">
        <v>61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50" t="s">
        <v>61</v>
      </c>
      <c r="B32" s="50" t="s">
        <v>16</v>
      </c>
      <c r="C32" s="51"/>
      <c r="D32" s="50"/>
      <c r="E32" s="51"/>
      <c r="F32" s="52"/>
      <c r="G32" s="53"/>
      <c r="H32" s="53"/>
      <c r="I32" s="53"/>
      <c r="J32" s="53"/>
      <c r="K32" s="53"/>
      <c r="L32" s="53"/>
      <c r="M32" s="53">
        <f>SUM(G32:L32)</f>
        <v>0</v>
      </c>
    </row>
    <row r="33" spans="1:13" x14ac:dyDescent="0.4">
      <c r="A33" s="46" t="s">
        <v>61</v>
      </c>
      <c r="B33" s="46" t="s">
        <v>16</v>
      </c>
      <c r="C33" s="46"/>
      <c r="D33" s="46"/>
      <c r="E33" s="46"/>
      <c r="F33" s="46"/>
      <c r="G33" s="49">
        <f t="shared" ref="G33:M33" si="10">SUM(G29:G32)</f>
        <v>0</v>
      </c>
      <c r="H33" s="49">
        <f t="shared" si="10"/>
        <v>0</v>
      </c>
      <c r="I33" s="49">
        <f t="shared" si="10"/>
        <v>21.15</v>
      </c>
      <c r="J33" s="49">
        <f t="shared" si="10"/>
        <v>17</v>
      </c>
      <c r="K33" s="49">
        <f t="shared" si="10"/>
        <v>144</v>
      </c>
      <c r="L33" s="49">
        <f t="shared" si="10"/>
        <v>5</v>
      </c>
      <c r="M33" s="49">
        <f t="shared" si="10"/>
        <v>187.15</v>
      </c>
    </row>
    <row r="34" spans="1:13" x14ac:dyDescent="0.4">
      <c r="A34" s="50" t="s">
        <v>62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62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62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50" t="s">
        <v>62</v>
      </c>
      <c r="B37" s="50" t="s">
        <v>16</v>
      </c>
      <c r="C37" s="51"/>
      <c r="D37" s="50"/>
      <c r="E37" s="51"/>
      <c r="F37" s="52"/>
      <c r="G37" s="53"/>
      <c r="H37" s="53"/>
      <c r="I37" s="53"/>
      <c r="J37" s="53"/>
      <c r="K37" s="53"/>
      <c r="L37" s="53"/>
      <c r="M37" s="53">
        <f>SUM(G37:L37)</f>
        <v>0</v>
      </c>
    </row>
    <row r="38" spans="1:13" x14ac:dyDescent="0.4">
      <c r="A38" s="46" t="s">
        <v>62</v>
      </c>
      <c r="B38" s="46" t="s">
        <v>16</v>
      </c>
      <c r="C38" s="46"/>
      <c r="D38" s="46"/>
      <c r="E38" s="46"/>
      <c r="F38" s="46"/>
      <c r="G38" s="49">
        <f>SUM(G33:G37)</f>
        <v>0</v>
      </c>
      <c r="H38" s="49">
        <f t="shared" ref="H38:M38" si="11">SUM(H33:H37)</f>
        <v>0</v>
      </c>
      <c r="I38" s="49">
        <f t="shared" si="11"/>
        <v>21.15</v>
      </c>
      <c r="J38" s="49">
        <f t="shared" si="11"/>
        <v>17</v>
      </c>
      <c r="K38" s="49">
        <f t="shared" si="11"/>
        <v>144</v>
      </c>
      <c r="L38" s="49">
        <f t="shared" si="11"/>
        <v>5</v>
      </c>
      <c r="M38" s="49">
        <f t="shared" si="11"/>
        <v>187.15</v>
      </c>
    </row>
    <row r="39" spans="1:13" x14ac:dyDescent="0.4">
      <c r="A39" s="50" t="s">
        <v>63</v>
      </c>
      <c r="B39" s="50" t="s">
        <v>16</v>
      </c>
      <c r="C39" s="51">
        <v>45569</v>
      </c>
      <c r="D39" s="50" t="s">
        <v>95</v>
      </c>
      <c r="E39" s="51">
        <v>45572</v>
      </c>
      <c r="F39" s="52" t="s">
        <v>86</v>
      </c>
      <c r="G39" s="53"/>
      <c r="H39" s="53"/>
      <c r="I39" s="53">
        <v>92</v>
      </c>
      <c r="J39" s="53"/>
      <c r="K39" s="53"/>
      <c r="L39" s="53"/>
      <c r="M39" s="53">
        <f>SUM(G39:L39)</f>
        <v>92</v>
      </c>
    </row>
    <row r="40" spans="1:13" x14ac:dyDescent="0.4">
      <c r="A40" s="50" t="s">
        <v>63</v>
      </c>
      <c r="B40" s="50" t="s">
        <v>16</v>
      </c>
      <c r="C40" s="51">
        <v>45630</v>
      </c>
      <c r="D40" s="50" t="s">
        <v>97</v>
      </c>
      <c r="E40" s="51">
        <v>45615</v>
      </c>
      <c r="F40" s="52" t="s">
        <v>86</v>
      </c>
      <c r="G40" s="53"/>
      <c r="H40" s="53"/>
      <c r="I40" s="53">
        <v>91.19</v>
      </c>
      <c r="J40" s="53"/>
      <c r="K40" s="53">
        <v>208.05</v>
      </c>
      <c r="L40" s="53"/>
      <c r="M40" s="53">
        <f>SUM(G40:L40)</f>
        <v>299.24</v>
      </c>
    </row>
    <row r="41" spans="1:13" x14ac:dyDescent="0.4">
      <c r="A41" s="50" t="s">
        <v>63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 t="shared" ref="M41" si="12">SUM(G41:L41)</f>
        <v>0</v>
      </c>
    </row>
    <row r="42" spans="1:13" x14ac:dyDescent="0.4">
      <c r="A42" s="50" t="s">
        <v>63</v>
      </c>
      <c r="B42" s="50" t="s">
        <v>16</v>
      </c>
      <c r="C42" s="51"/>
      <c r="D42" s="50"/>
      <c r="E42" s="51"/>
      <c r="F42" s="52"/>
      <c r="G42" s="53"/>
      <c r="H42" s="53"/>
      <c r="I42" s="53"/>
      <c r="J42" s="53"/>
      <c r="K42" s="53"/>
      <c r="L42" s="53"/>
      <c r="M42" s="53">
        <f>SUM(G42:L42)</f>
        <v>0</v>
      </c>
    </row>
    <row r="43" spans="1:13" x14ac:dyDescent="0.4">
      <c r="A43" s="46" t="s">
        <v>63</v>
      </c>
      <c r="B43" s="46" t="s">
        <v>16</v>
      </c>
      <c r="C43" s="46"/>
      <c r="D43" s="46"/>
      <c r="E43" s="46"/>
      <c r="F43" s="46"/>
      <c r="G43" s="49">
        <f t="shared" ref="G43:M43" si="13">SUM(G39:G42)</f>
        <v>0</v>
      </c>
      <c r="H43" s="49">
        <f t="shared" si="13"/>
        <v>0</v>
      </c>
      <c r="I43" s="49">
        <f t="shared" si="13"/>
        <v>183.19</v>
      </c>
      <c r="J43" s="49">
        <f t="shared" si="13"/>
        <v>0</v>
      </c>
      <c r="K43" s="49">
        <f t="shared" si="13"/>
        <v>208.05</v>
      </c>
      <c r="L43" s="49">
        <f t="shared" si="13"/>
        <v>0</v>
      </c>
      <c r="M43" s="49">
        <f t="shared" si="13"/>
        <v>391.24</v>
      </c>
    </row>
    <row r="44" spans="1:13" x14ac:dyDescent="0.4">
      <c r="A44" s="50" t="s">
        <v>64</v>
      </c>
      <c r="B44" s="50" t="s">
        <v>16</v>
      </c>
      <c r="C44" s="51">
        <v>45624</v>
      </c>
      <c r="D44" s="50" t="s">
        <v>99</v>
      </c>
      <c r="E44" s="51">
        <v>45595</v>
      </c>
      <c r="F44" s="52" t="s">
        <v>100</v>
      </c>
      <c r="G44" s="53"/>
      <c r="H44" s="53"/>
      <c r="I44" s="53">
        <v>24.35</v>
      </c>
      <c r="J44" s="53">
        <v>16</v>
      </c>
      <c r="K44" s="53"/>
      <c r="L44" s="53"/>
      <c r="M44" s="53">
        <f>SUM(G44:L44)</f>
        <v>40.35</v>
      </c>
    </row>
    <row r="45" spans="1:13" x14ac:dyDescent="0.4">
      <c r="A45" s="50" t="s">
        <v>64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ref="M45:M47" si="14">SUM(G45:L45)</f>
        <v>0</v>
      </c>
    </row>
    <row r="46" spans="1:13" x14ac:dyDescent="0.4">
      <c r="A46" s="50" t="s">
        <v>64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4"/>
        <v>0</v>
      </c>
    </row>
    <row r="47" spans="1:13" x14ac:dyDescent="0.4">
      <c r="A47" s="50" t="s">
        <v>64</v>
      </c>
      <c r="B47" s="50" t="s">
        <v>16</v>
      </c>
      <c r="C47" s="51"/>
      <c r="D47" s="50"/>
      <c r="E47" s="51"/>
      <c r="F47" s="52"/>
      <c r="G47" s="53"/>
      <c r="H47" s="53"/>
      <c r="I47" s="53"/>
      <c r="J47" s="53"/>
      <c r="K47" s="53"/>
      <c r="L47" s="53"/>
      <c r="M47" s="53">
        <f t="shared" si="14"/>
        <v>0</v>
      </c>
    </row>
    <row r="48" spans="1:13" x14ac:dyDescent="0.4">
      <c r="A48" s="46" t="s">
        <v>64</v>
      </c>
      <c r="B48" s="46" t="s">
        <v>16</v>
      </c>
      <c r="C48" s="46"/>
      <c r="D48" s="46"/>
      <c r="E48" s="46"/>
      <c r="F48" s="46"/>
      <c r="G48" s="49">
        <f>SUM(G44:G47)</f>
        <v>0</v>
      </c>
      <c r="H48" s="49">
        <f t="shared" ref="H48:M48" si="15">SUM(H44:H47)</f>
        <v>0</v>
      </c>
      <c r="I48" s="49">
        <f t="shared" si="15"/>
        <v>24.35</v>
      </c>
      <c r="J48" s="49">
        <f t="shared" si="15"/>
        <v>16</v>
      </c>
      <c r="K48" s="49">
        <f t="shared" si="15"/>
        <v>0</v>
      </c>
      <c r="L48" s="49">
        <f t="shared" si="15"/>
        <v>0</v>
      </c>
      <c r="M48" s="49">
        <f t="shared" si="15"/>
        <v>40.35</v>
      </c>
    </row>
    <row r="49" spans="1:15" x14ac:dyDescent="0.4">
      <c r="A49" s="50" t="s">
        <v>65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ref="M49:M52" si="16">SUM(G49:L49)</f>
        <v>0</v>
      </c>
    </row>
    <row r="50" spans="1:15" x14ac:dyDescent="0.4">
      <c r="A50" s="50" t="s">
        <v>65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6"/>
        <v>0</v>
      </c>
    </row>
    <row r="51" spans="1:15" x14ac:dyDescent="0.4">
      <c r="A51" s="50" t="s">
        <v>65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6"/>
        <v>0</v>
      </c>
    </row>
    <row r="52" spans="1:15" x14ac:dyDescent="0.4">
      <c r="A52" s="50" t="s">
        <v>65</v>
      </c>
      <c r="B52" s="50" t="s">
        <v>16</v>
      </c>
      <c r="C52" s="51"/>
      <c r="D52" s="50"/>
      <c r="E52" s="51"/>
      <c r="F52" s="52"/>
      <c r="G52" s="53"/>
      <c r="H52" s="53"/>
      <c r="I52" s="53"/>
      <c r="J52" s="53"/>
      <c r="K52" s="53"/>
      <c r="L52" s="53"/>
      <c r="M52" s="53">
        <f t="shared" si="16"/>
        <v>0</v>
      </c>
    </row>
    <row r="53" spans="1:15" x14ac:dyDescent="0.4">
      <c r="A53" s="46" t="s">
        <v>65</v>
      </c>
      <c r="B53" s="46" t="s">
        <v>16</v>
      </c>
      <c r="C53" s="46"/>
      <c r="D53" s="46"/>
      <c r="E53" s="46"/>
      <c r="F53" s="46"/>
      <c r="G53" s="49">
        <f>SUM(G49:H52)</f>
        <v>0</v>
      </c>
      <c r="H53" s="49">
        <f t="shared" ref="H53:M53" si="17">SUM(H49:I52)</f>
        <v>0</v>
      </c>
      <c r="I53" s="49">
        <f t="shared" si="17"/>
        <v>0</v>
      </c>
      <c r="J53" s="49">
        <f t="shared" si="17"/>
        <v>0</v>
      </c>
      <c r="K53" s="49">
        <f t="shared" si="17"/>
        <v>0</v>
      </c>
      <c r="L53" s="49">
        <f t="shared" si="17"/>
        <v>0</v>
      </c>
      <c r="M53" s="49">
        <f t="shared" si="17"/>
        <v>0</v>
      </c>
    </row>
    <row r="54" spans="1:15" x14ac:dyDescent="0.4">
      <c r="A54" s="50" t="s">
        <v>35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>SUM(G54:L54)</f>
        <v>0</v>
      </c>
    </row>
    <row r="55" spans="1:15" x14ac:dyDescent="0.4">
      <c r="A55" s="50" t="s">
        <v>35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 t="shared" ref="M55" si="18">SUM(G55:L55)</f>
        <v>0</v>
      </c>
    </row>
    <row r="56" spans="1:15" x14ac:dyDescent="0.4">
      <c r="A56" s="50" t="s">
        <v>35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>SUM(G56:L56)</f>
        <v>0</v>
      </c>
    </row>
    <row r="57" spans="1:15" x14ac:dyDescent="0.4">
      <c r="A57" s="50" t="s">
        <v>35</v>
      </c>
      <c r="B57" s="50" t="s">
        <v>16</v>
      </c>
      <c r="C57" s="51"/>
      <c r="D57" s="50"/>
      <c r="E57" s="51"/>
      <c r="F57" s="52"/>
      <c r="G57" s="53"/>
      <c r="H57" s="53"/>
      <c r="I57" s="53"/>
      <c r="J57" s="53"/>
      <c r="K57" s="53"/>
      <c r="L57" s="53"/>
      <c r="M57" s="53">
        <f t="shared" ref="M57" si="19">SUM(G57:L57)</f>
        <v>0</v>
      </c>
      <c r="O57" s="36" t="s">
        <v>58</v>
      </c>
    </row>
    <row r="58" spans="1:15" x14ac:dyDescent="0.4">
      <c r="A58" s="46" t="s">
        <v>35</v>
      </c>
      <c r="B58" s="46" t="s">
        <v>16</v>
      </c>
      <c r="C58" s="46"/>
      <c r="D58" s="46"/>
      <c r="E58" s="46"/>
      <c r="F58" s="46"/>
      <c r="G58" s="49">
        <f>SUM(G53:G57)</f>
        <v>0</v>
      </c>
      <c r="H58" s="49">
        <f t="shared" ref="H58:M58" si="20">SUM(H53:H57)</f>
        <v>0</v>
      </c>
      <c r="I58" s="49">
        <f t="shared" si="20"/>
        <v>0</v>
      </c>
      <c r="J58" s="49">
        <f t="shared" si="20"/>
        <v>0</v>
      </c>
      <c r="K58" s="49">
        <f t="shared" si="20"/>
        <v>0</v>
      </c>
      <c r="L58" s="49">
        <f t="shared" si="20"/>
        <v>0</v>
      </c>
      <c r="M58" s="49">
        <f t="shared" si="20"/>
        <v>0</v>
      </c>
    </row>
    <row r="59" spans="1:15" x14ac:dyDescent="0.4">
      <c r="A59" s="50" t="s">
        <v>66</v>
      </c>
      <c r="B59" s="50" t="s">
        <v>16</v>
      </c>
      <c r="C59" s="51">
        <v>45615</v>
      </c>
      <c r="D59" s="50" t="s">
        <v>97</v>
      </c>
      <c r="E59" s="51">
        <v>45615</v>
      </c>
      <c r="F59" s="52" t="s">
        <v>86</v>
      </c>
      <c r="G59" s="53"/>
      <c r="H59" s="53"/>
      <c r="I59" s="53"/>
      <c r="J59" s="53"/>
      <c r="K59" s="53">
        <v>144</v>
      </c>
      <c r="L59" s="53"/>
      <c r="M59" s="53">
        <f>SUM(G59:L59)</f>
        <v>144</v>
      </c>
    </row>
    <row r="60" spans="1:15" x14ac:dyDescent="0.4">
      <c r="A60" s="50" t="s">
        <v>66</v>
      </c>
      <c r="B60" s="50" t="s">
        <v>16</v>
      </c>
      <c r="C60" s="51">
        <v>45624</v>
      </c>
      <c r="D60" s="50" t="s">
        <v>97</v>
      </c>
      <c r="E60" s="51">
        <v>45560</v>
      </c>
      <c r="F60" s="52" t="s">
        <v>86</v>
      </c>
      <c r="G60" s="53"/>
      <c r="H60" s="53"/>
      <c r="I60" s="53">
        <v>170.1</v>
      </c>
      <c r="J60" s="53"/>
      <c r="K60" s="53"/>
      <c r="L60" s="53">
        <v>12.9</v>
      </c>
      <c r="M60" s="53">
        <f t="shared" ref="M60" si="21">SUM(G60:L60)</f>
        <v>183</v>
      </c>
    </row>
    <row r="61" spans="1:15" x14ac:dyDescent="0.4">
      <c r="A61" s="50" t="s">
        <v>66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/>
    </row>
    <row r="62" spans="1:15" x14ac:dyDescent="0.4">
      <c r="A62" s="50" t="s">
        <v>66</v>
      </c>
      <c r="B62" s="50" t="s">
        <v>16</v>
      </c>
      <c r="C62" s="51"/>
      <c r="D62" s="50"/>
      <c r="E62" s="51"/>
      <c r="F62" s="52"/>
      <c r="G62" s="53"/>
      <c r="H62" s="53"/>
      <c r="I62" s="53"/>
      <c r="J62" s="53"/>
      <c r="K62" s="53"/>
      <c r="L62" s="53"/>
      <c r="M62" s="53">
        <f>SUM(G62:L62)</f>
        <v>0</v>
      </c>
    </row>
    <row r="63" spans="1:15" x14ac:dyDescent="0.4">
      <c r="A63" s="46" t="s">
        <v>66</v>
      </c>
      <c r="B63" s="46" t="s">
        <v>16</v>
      </c>
      <c r="C63" s="46"/>
      <c r="D63" s="46"/>
      <c r="E63" s="46"/>
      <c r="F63" s="46"/>
      <c r="G63" s="49">
        <f t="shared" ref="G63:L63" si="22">SUM(G59:G62)</f>
        <v>0</v>
      </c>
      <c r="H63" s="49">
        <f t="shared" si="22"/>
        <v>0</v>
      </c>
      <c r="I63" s="49">
        <f t="shared" si="22"/>
        <v>170.1</v>
      </c>
      <c r="J63" s="49">
        <f t="shared" si="22"/>
        <v>0</v>
      </c>
      <c r="K63" s="49">
        <f t="shared" si="22"/>
        <v>144</v>
      </c>
      <c r="L63" s="49">
        <f t="shared" si="22"/>
        <v>12.9</v>
      </c>
      <c r="M63" s="49">
        <f>SUM(M59:M62)</f>
        <v>327</v>
      </c>
    </row>
    <row r="64" spans="1:15" x14ac:dyDescent="0.4">
      <c r="A64" s="50" t="s">
        <v>67</v>
      </c>
      <c r="B64" s="50" t="s">
        <v>16</v>
      </c>
      <c r="C64" s="51">
        <v>45637</v>
      </c>
      <c r="D64" s="50" t="s">
        <v>99</v>
      </c>
      <c r="E64" s="51">
        <v>45595</v>
      </c>
      <c r="F64" s="52" t="s">
        <v>100</v>
      </c>
      <c r="G64" s="53"/>
      <c r="H64" s="53"/>
      <c r="I64" s="53">
        <v>31.8</v>
      </c>
      <c r="J64" s="53">
        <v>14.98</v>
      </c>
      <c r="K64" s="53"/>
      <c r="L64" s="53"/>
      <c r="M64" s="53">
        <f>SUM(G64:L64)</f>
        <v>46.78</v>
      </c>
    </row>
    <row r="65" spans="1:13" x14ac:dyDescent="0.4">
      <c r="A65" s="50" t="s">
        <v>67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>
        <f t="shared" ref="M65:M66" si="23">SUM(G65:L65)</f>
        <v>0</v>
      </c>
    </row>
    <row r="66" spans="1:13" x14ac:dyDescent="0.4">
      <c r="A66" s="50" t="s">
        <v>67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 t="shared" si="23"/>
        <v>0</v>
      </c>
    </row>
    <row r="67" spans="1:13" x14ac:dyDescent="0.4">
      <c r="A67" s="50" t="s">
        <v>67</v>
      </c>
      <c r="B67" s="50" t="s">
        <v>16</v>
      </c>
      <c r="C67" s="51"/>
      <c r="D67" s="50"/>
      <c r="E67" s="51"/>
      <c r="F67" s="52"/>
      <c r="G67" s="53"/>
      <c r="H67" s="53"/>
      <c r="I67" s="53"/>
      <c r="J67" s="53"/>
      <c r="K67" s="53"/>
      <c r="L67" s="53"/>
      <c r="M67" s="53">
        <f>SUM(G67:L67)</f>
        <v>0</v>
      </c>
    </row>
    <row r="68" spans="1:13" x14ac:dyDescent="0.4">
      <c r="A68" s="46" t="s">
        <v>67</v>
      </c>
      <c r="B68" s="46" t="s">
        <v>16</v>
      </c>
      <c r="C68" s="46"/>
      <c r="D68" s="46"/>
      <c r="E68" s="46"/>
      <c r="F68" s="46"/>
      <c r="G68" s="49">
        <f t="shared" ref="G68:M68" si="24">SUM(G64:G67)</f>
        <v>0</v>
      </c>
      <c r="H68" s="49">
        <f t="shared" si="24"/>
        <v>0</v>
      </c>
      <c r="I68" s="49">
        <f t="shared" si="24"/>
        <v>31.8</v>
      </c>
      <c r="J68" s="49">
        <f t="shared" si="24"/>
        <v>14.98</v>
      </c>
      <c r="K68" s="49">
        <f t="shared" si="24"/>
        <v>0</v>
      </c>
      <c r="L68" s="49">
        <f t="shared" si="24"/>
        <v>0</v>
      </c>
      <c r="M68" s="49">
        <f t="shared" si="24"/>
        <v>46.78</v>
      </c>
    </row>
    <row r="69" spans="1:13" x14ac:dyDescent="0.4">
      <c r="A69" s="50" t="s">
        <v>60</v>
      </c>
      <c r="B69" s="50" t="s">
        <v>16</v>
      </c>
      <c r="C69" s="51">
        <v>45615</v>
      </c>
      <c r="D69" s="50" t="s">
        <v>97</v>
      </c>
      <c r="E69" s="51">
        <v>45615</v>
      </c>
      <c r="F69" s="52" t="s">
        <v>86</v>
      </c>
      <c r="G69" s="53"/>
      <c r="H69" s="53"/>
      <c r="I69" s="53"/>
      <c r="J69" s="53"/>
      <c r="K69" s="53">
        <v>155</v>
      </c>
      <c r="L69" s="53"/>
      <c r="M69" s="53">
        <f>SUM(G69:L69)</f>
        <v>155</v>
      </c>
    </row>
    <row r="70" spans="1:13" x14ac:dyDescent="0.4">
      <c r="A70" s="50" t="s">
        <v>60</v>
      </c>
      <c r="B70" s="50" t="s">
        <v>16</v>
      </c>
      <c r="C70" s="51">
        <v>45574</v>
      </c>
      <c r="D70" s="50" t="s">
        <v>97</v>
      </c>
      <c r="E70" s="51">
        <v>45560</v>
      </c>
      <c r="F70" s="52" t="s">
        <v>86</v>
      </c>
      <c r="G70" s="53"/>
      <c r="H70" s="53"/>
      <c r="I70" s="53">
        <v>227.59</v>
      </c>
      <c r="J70" s="53">
        <v>13.35</v>
      </c>
      <c r="K70" s="53"/>
      <c r="L70" s="53">
        <v>16.18</v>
      </c>
      <c r="M70" s="53">
        <f>SUM(G70:L70)</f>
        <v>257.12</v>
      </c>
    </row>
    <row r="71" spans="1:13" x14ac:dyDescent="0.4">
      <c r="A71" s="50" t="s">
        <v>60</v>
      </c>
      <c r="B71" s="50" t="s">
        <v>16</v>
      </c>
      <c r="C71" s="51">
        <v>45588</v>
      </c>
      <c r="D71" s="50" t="s">
        <v>95</v>
      </c>
      <c r="E71" s="51">
        <v>45572</v>
      </c>
      <c r="F71" s="52" t="s">
        <v>86</v>
      </c>
      <c r="G71" s="53"/>
      <c r="H71" s="53"/>
      <c r="I71" s="53">
        <v>188.19</v>
      </c>
      <c r="J71" s="53">
        <v>13.35</v>
      </c>
      <c r="K71" s="53"/>
      <c r="L71" s="53">
        <v>17.68</v>
      </c>
      <c r="M71" s="53">
        <f t="shared" ref="M71:M73" si="25">SUM(G71:L71)</f>
        <v>219.22</v>
      </c>
    </row>
    <row r="72" spans="1:13" x14ac:dyDescent="0.4">
      <c r="A72" s="50" t="s">
        <v>60</v>
      </c>
      <c r="B72" s="50" t="s">
        <v>16</v>
      </c>
      <c r="C72" s="51"/>
      <c r="D72" s="50"/>
      <c r="E72" s="51"/>
      <c r="F72" s="52"/>
      <c r="G72" s="53"/>
      <c r="H72" s="53"/>
      <c r="I72" s="53"/>
      <c r="J72" s="53"/>
      <c r="K72" s="53"/>
      <c r="L72" s="53"/>
      <c r="M72" s="53">
        <f t="shared" si="25"/>
        <v>0</v>
      </c>
    </row>
    <row r="73" spans="1:13" x14ac:dyDescent="0.4">
      <c r="A73" s="50" t="s">
        <v>60</v>
      </c>
      <c r="B73" s="50" t="s">
        <v>16</v>
      </c>
      <c r="C73" s="51"/>
      <c r="D73" s="50"/>
      <c r="E73" s="51"/>
      <c r="F73" s="52"/>
      <c r="G73" s="53"/>
      <c r="H73" s="53"/>
      <c r="I73" s="53"/>
      <c r="J73" s="53"/>
      <c r="K73" s="53"/>
      <c r="L73" s="53"/>
      <c r="M73" s="53">
        <f t="shared" si="25"/>
        <v>0</v>
      </c>
    </row>
    <row r="74" spans="1:13" x14ac:dyDescent="0.4">
      <c r="A74" s="46" t="s">
        <v>60</v>
      </c>
      <c r="B74" s="46" t="s">
        <v>16</v>
      </c>
      <c r="C74" s="46"/>
      <c r="D74" s="46"/>
      <c r="E74" s="46"/>
      <c r="F74" s="46"/>
      <c r="G74" s="49">
        <f t="shared" ref="G74:H74" si="26">SUM(G70:G73)</f>
        <v>0</v>
      </c>
      <c r="H74" s="49">
        <f t="shared" si="26"/>
        <v>0</v>
      </c>
      <c r="I74" s="49">
        <f>SUM(I69:I73)</f>
        <v>415.78</v>
      </c>
      <c r="J74" s="49">
        <f>SUM(J69:J73)</f>
        <v>26.7</v>
      </c>
      <c r="K74" s="49">
        <f>SUM(K69:K73)</f>
        <v>155</v>
      </c>
      <c r="L74" s="49">
        <f>SUM(L69:L73)</f>
        <v>33.86</v>
      </c>
      <c r="M74" s="49">
        <f>SUM(M69:M73)</f>
        <v>631.34</v>
      </c>
    </row>
    <row r="75" spans="1:13" x14ac:dyDescent="0.4">
      <c r="A75" s="50" t="s">
        <v>68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>SUM(G75:L75)</f>
        <v>0</v>
      </c>
    </row>
    <row r="76" spans="1:13" x14ac:dyDescent="0.4">
      <c r="A76" s="50" t="s">
        <v>68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ref="M76:M78" si="27">SUM(G76:L76)</f>
        <v>0</v>
      </c>
    </row>
    <row r="77" spans="1:13" x14ac:dyDescent="0.4">
      <c r="A77" s="50" t="s">
        <v>68</v>
      </c>
      <c r="B77" s="50" t="s">
        <v>16</v>
      </c>
      <c r="C77" s="51"/>
      <c r="D77" s="50"/>
      <c r="E77" s="51"/>
      <c r="F77" s="52"/>
      <c r="G77" s="53"/>
      <c r="H77" s="53"/>
      <c r="I77" s="53"/>
      <c r="J77" s="53"/>
      <c r="K77" s="53"/>
      <c r="L77" s="53"/>
      <c r="M77" s="53">
        <f t="shared" si="27"/>
        <v>0</v>
      </c>
    </row>
    <row r="78" spans="1:13" x14ac:dyDescent="0.4">
      <c r="A78" s="50" t="s">
        <v>68</v>
      </c>
      <c r="B78" s="50" t="s">
        <v>16</v>
      </c>
      <c r="C78" s="51"/>
      <c r="D78" s="50"/>
      <c r="E78" s="51"/>
      <c r="F78" s="52"/>
      <c r="G78" s="53"/>
      <c r="H78" s="53"/>
      <c r="I78" s="53"/>
      <c r="J78" s="53"/>
      <c r="K78" s="53"/>
      <c r="L78" s="53"/>
      <c r="M78" s="53">
        <f t="shared" si="27"/>
        <v>0</v>
      </c>
    </row>
    <row r="79" spans="1:13" x14ac:dyDescent="0.4">
      <c r="A79" s="46" t="s">
        <v>68</v>
      </c>
      <c r="B79" s="46" t="s">
        <v>16</v>
      </c>
      <c r="C79" s="46"/>
      <c r="D79" s="46"/>
      <c r="E79" s="46"/>
      <c r="F79" s="46"/>
      <c r="G79" s="49">
        <f t="shared" ref="G79:M79" si="28">SUM(G75:G78)</f>
        <v>0</v>
      </c>
      <c r="H79" s="49">
        <f t="shared" si="28"/>
        <v>0</v>
      </c>
      <c r="I79" s="49">
        <f t="shared" si="28"/>
        <v>0</v>
      </c>
      <c r="J79" s="49">
        <f t="shared" si="28"/>
        <v>0</v>
      </c>
      <c r="K79" s="49">
        <f t="shared" si="28"/>
        <v>0</v>
      </c>
      <c r="L79" s="49">
        <f t="shared" si="28"/>
        <v>0</v>
      </c>
      <c r="M79" s="49">
        <f t="shared" si="28"/>
        <v>0</v>
      </c>
    </row>
    <row r="80" spans="1:13" x14ac:dyDescent="0.4">
      <c r="A80" s="50" t="s">
        <v>69</v>
      </c>
      <c r="B80" s="50" t="s">
        <v>16</v>
      </c>
      <c r="C80" s="91">
        <v>45615</v>
      </c>
      <c r="D80" s="50" t="s">
        <v>97</v>
      </c>
      <c r="E80" s="51">
        <v>45615</v>
      </c>
      <c r="F80" s="52" t="s">
        <v>86</v>
      </c>
      <c r="G80" s="53"/>
      <c r="H80" s="53"/>
      <c r="I80" s="53"/>
      <c r="J80" s="53"/>
      <c r="K80" s="53">
        <v>144</v>
      </c>
      <c r="L80" s="53"/>
      <c r="M80" s="53">
        <f>SUM(G80:L80)</f>
        <v>144</v>
      </c>
    </row>
    <row r="81" spans="1:13" x14ac:dyDescent="0.4">
      <c r="A81" s="50" t="s">
        <v>69</v>
      </c>
      <c r="B81" s="50" t="s">
        <v>16</v>
      </c>
      <c r="C81" s="90">
        <v>45574</v>
      </c>
      <c r="D81" s="50" t="s">
        <v>97</v>
      </c>
      <c r="E81" s="51">
        <v>45560</v>
      </c>
      <c r="F81" s="52" t="s">
        <v>86</v>
      </c>
      <c r="G81" s="53"/>
      <c r="H81" s="53"/>
      <c r="I81" s="53">
        <v>592.02</v>
      </c>
      <c r="J81" s="53"/>
      <c r="K81" s="53"/>
      <c r="L81" s="53">
        <v>60.92</v>
      </c>
      <c r="M81" s="53">
        <f t="shared" ref="M81:M83" si="29">SUM(G81:L81)</f>
        <v>652.93999999999994</v>
      </c>
    </row>
    <row r="82" spans="1:13" x14ac:dyDescent="0.4">
      <c r="A82" s="50" t="s">
        <v>69</v>
      </c>
      <c r="B82" s="50" t="s">
        <v>16</v>
      </c>
      <c r="C82" s="51">
        <v>45637</v>
      </c>
      <c r="D82" s="50" t="s">
        <v>97</v>
      </c>
      <c r="E82" s="51">
        <v>45615</v>
      </c>
      <c r="F82" s="52" t="s">
        <v>86</v>
      </c>
      <c r="G82" s="53"/>
      <c r="H82" s="53"/>
      <c r="I82" s="53"/>
      <c r="J82" s="53">
        <v>236.12</v>
      </c>
      <c r="K82" s="53"/>
      <c r="L82" s="53"/>
      <c r="M82" s="53">
        <f t="shared" si="29"/>
        <v>236.12</v>
      </c>
    </row>
    <row r="83" spans="1:13" x14ac:dyDescent="0.4">
      <c r="A83" s="50" t="s">
        <v>69</v>
      </c>
      <c r="B83" s="50" t="s">
        <v>16</v>
      </c>
      <c r="C83" s="51"/>
      <c r="D83" s="50"/>
      <c r="E83" s="51"/>
      <c r="F83" s="52"/>
      <c r="G83" s="53"/>
      <c r="H83" s="53"/>
      <c r="I83" s="53"/>
      <c r="J83" s="53"/>
      <c r="K83" s="53"/>
      <c r="L83" s="53"/>
      <c r="M83" s="53">
        <f t="shared" si="29"/>
        <v>0</v>
      </c>
    </row>
    <row r="84" spans="1:13" x14ac:dyDescent="0.4">
      <c r="A84" s="46" t="s">
        <v>69</v>
      </c>
      <c r="B84" s="46" t="s">
        <v>16</v>
      </c>
      <c r="C84" s="46"/>
      <c r="D84" s="46"/>
      <c r="E84" s="46"/>
      <c r="F84" s="46"/>
      <c r="G84" s="49">
        <f t="shared" ref="G84:M84" si="30">SUM(G80:G83)</f>
        <v>0</v>
      </c>
      <c r="H84" s="49">
        <f t="shared" si="30"/>
        <v>0</v>
      </c>
      <c r="I84" s="49">
        <f t="shared" si="30"/>
        <v>592.02</v>
      </c>
      <c r="J84" s="49">
        <f t="shared" si="30"/>
        <v>236.12</v>
      </c>
      <c r="K84" s="49">
        <f t="shared" si="30"/>
        <v>144</v>
      </c>
      <c r="L84" s="49">
        <f t="shared" si="30"/>
        <v>60.92</v>
      </c>
      <c r="M84" s="49">
        <f t="shared" si="30"/>
        <v>1033.06</v>
      </c>
    </row>
    <row r="85" spans="1:13" x14ac:dyDescent="0.4">
      <c r="A85" s="50" t="s">
        <v>57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>SUM(G85:L85)</f>
        <v>0</v>
      </c>
    </row>
    <row r="86" spans="1:13" x14ac:dyDescent="0.4">
      <c r="A86" s="50" t="s">
        <v>57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ref="M86:M88" si="31">SUM(G86:L86)</f>
        <v>0</v>
      </c>
    </row>
    <row r="87" spans="1:13" x14ac:dyDescent="0.4">
      <c r="A87" s="50" t="s">
        <v>57</v>
      </c>
      <c r="B87" s="50" t="s">
        <v>16</v>
      </c>
      <c r="C87" s="51"/>
      <c r="D87" s="50"/>
      <c r="E87" s="51"/>
      <c r="F87" s="52"/>
      <c r="G87" s="53"/>
      <c r="H87" s="53"/>
      <c r="I87" s="53"/>
      <c r="J87" s="53"/>
      <c r="K87" s="53"/>
      <c r="L87" s="53"/>
      <c r="M87" s="53">
        <f t="shared" si="31"/>
        <v>0</v>
      </c>
    </row>
    <row r="88" spans="1:13" x14ac:dyDescent="0.4">
      <c r="A88" s="50" t="s">
        <v>57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 t="shared" si="31"/>
        <v>0</v>
      </c>
    </row>
    <row r="89" spans="1:13" x14ac:dyDescent="0.4">
      <c r="A89" s="46" t="s">
        <v>57</v>
      </c>
      <c r="B89" s="46" t="s">
        <v>16</v>
      </c>
      <c r="C89" s="46"/>
      <c r="D89" s="46"/>
      <c r="E89" s="46"/>
      <c r="F89" s="46"/>
      <c r="G89" s="49">
        <f t="shared" ref="G89:M89" si="32">SUM(G85:G88)</f>
        <v>0</v>
      </c>
      <c r="H89" s="49">
        <f t="shared" si="32"/>
        <v>0</v>
      </c>
      <c r="I89" s="49">
        <f t="shared" si="32"/>
        <v>0</v>
      </c>
      <c r="J89" s="49">
        <f t="shared" si="32"/>
        <v>0</v>
      </c>
      <c r="K89" s="49">
        <f t="shared" si="32"/>
        <v>0</v>
      </c>
      <c r="L89" s="49">
        <f t="shared" si="32"/>
        <v>0</v>
      </c>
      <c r="M89" s="49">
        <f t="shared" si="32"/>
        <v>0</v>
      </c>
    </row>
    <row r="90" spans="1:13" x14ac:dyDescent="0.4">
      <c r="A90" s="50" t="s">
        <v>70</v>
      </c>
      <c r="B90" s="50" t="s">
        <v>16</v>
      </c>
      <c r="C90" s="51">
        <v>45615</v>
      </c>
      <c r="D90" s="50" t="s">
        <v>97</v>
      </c>
      <c r="E90" s="51">
        <v>45616</v>
      </c>
      <c r="F90" s="52" t="s">
        <v>86</v>
      </c>
      <c r="G90" s="53"/>
      <c r="H90" s="53"/>
      <c r="I90" s="53"/>
      <c r="J90" s="53"/>
      <c r="K90" s="53">
        <v>144</v>
      </c>
      <c r="L90" s="53"/>
      <c r="M90" s="53">
        <f>SUM(G90:L90)</f>
        <v>144</v>
      </c>
    </row>
    <row r="91" spans="1:13" x14ac:dyDescent="0.4">
      <c r="A91" s="50" t="s">
        <v>70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ref="M91:M93" si="33">SUM(G91:L91)</f>
        <v>0</v>
      </c>
    </row>
    <row r="92" spans="1:13" x14ac:dyDescent="0.4">
      <c r="A92" s="50" t="s">
        <v>70</v>
      </c>
      <c r="B92" s="50" t="s">
        <v>16</v>
      </c>
      <c r="C92" s="51"/>
      <c r="D92" s="50"/>
      <c r="E92" s="51"/>
      <c r="F92" s="52"/>
      <c r="G92" s="53"/>
      <c r="H92" s="53"/>
      <c r="I92" s="53"/>
      <c r="J92" s="53"/>
      <c r="K92" s="53"/>
      <c r="L92" s="53"/>
      <c r="M92" s="53">
        <f t="shared" si="33"/>
        <v>0</v>
      </c>
    </row>
    <row r="93" spans="1:13" x14ac:dyDescent="0.4">
      <c r="A93" s="50" t="s">
        <v>70</v>
      </c>
      <c r="B93" s="50" t="s">
        <v>16</v>
      </c>
      <c r="C93" s="51"/>
      <c r="D93" s="50"/>
      <c r="E93" s="51"/>
      <c r="F93" s="52"/>
      <c r="G93" s="53"/>
      <c r="H93" s="53"/>
      <c r="I93" s="53"/>
      <c r="J93" s="53"/>
      <c r="K93" s="53"/>
      <c r="L93" s="53"/>
      <c r="M93" s="53">
        <f t="shared" si="33"/>
        <v>0</v>
      </c>
    </row>
    <row r="94" spans="1:13" x14ac:dyDescent="0.4">
      <c r="A94" s="46" t="s">
        <v>70</v>
      </c>
      <c r="B94" s="46" t="s">
        <v>16</v>
      </c>
      <c r="C94" s="46"/>
      <c r="D94" s="46"/>
      <c r="E94" s="46"/>
      <c r="F94" s="46"/>
      <c r="G94" s="49">
        <f t="shared" ref="G94:M94" si="34">SUM(G90:G93)</f>
        <v>0</v>
      </c>
      <c r="H94" s="49">
        <f t="shared" si="34"/>
        <v>0</v>
      </c>
      <c r="I94" s="49">
        <f t="shared" si="34"/>
        <v>0</v>
      </c>
      <c r="J94" s="49">
        <f t="shared" si="34"/>
        <v>0</v>
      </c>
      <c r="K94" s="49">
        <f t="shared" si="34"/>
        <v>144</v>
      </c>
      <c r="L94" s="49">
        <f t="shared" si="34"/>
        <v>0</v>
      </c>
      <c r="M94" s="49">
        <f t="shared" si="34"/>
        <v>144</v>
      </c>
    </row>
    <row r="95" spans="1:13" x14ac:dyDescent="0.4">
      <c r="A95" s="50" t="s">
        <v>77</v>
      </c>
      <c r="B95" s="50" t="s">
        <v>16</v>
      </c>
      <c r="C95" s="51">
        <v>45615</v>
      </c>
      <c r="D95" s="50" t="s">
        <v>97</v>
      </c>
      <c r="E95" s="51">
        <v>45616</v>
      </c>
      <c r="F95" s="52" t="s">
        <v>86</v>
      </c>
      <c r="G95" s="53"/>
      <c r="H95" s="53"/>
      <c r="I95" s="53"/>
      <c r="J95" s="53"/>
      <c r="K95" s="53">
        <v>144</v>
      </c>
      <c r="L95" s="53"/>
      <c r="M95" s="53">
        <f>SUM(G95:L95)</f>
        <v>144</v>
      </c>
    </row>
    <row r="96" spans="1:13" x14ac:dyDescent="0.4">
      <c r="A96" s="50" t="s">
        <v>77</v>
      </c>
      <c r="B96" s="50" t="s">
        <v>16</v>
      </c>
      <c r="C96" s="51">
        <v>45574</v>
      </c>
      <c r="D96" s="50" t="s">
        <v>97</v>
      </c>
      <c r="E96" s="51">
        <v>45560</v>
      </c>
      <c r="F96" s="52" t="s">
        <v>86</v>
      </c>
      <c r="G96" s="53"/>
      <c r="H96" s="53"/>
      <c r="I96" s="53">
        <v>52.6</v>
      </c>
      <c r="J96" s="53"/>
      <c r="K96" s="53"/>
      <c r="L96" s="53"/>
      <c r="M96" s="53">
        <f t="shared" ref="M96:M98" si="35">SUM(G96:L96)</f>
        <v>52.6</v>
      </c>
    </row>
    <row r="97" spans="1:13" x14ac:dyDescent="0.4">
      <c r="A97" s="50" t="s">
        <v>77</v>
      </c>
      <c r="B97" s="50" t="s">
        <v>16</v>
      </c>
      <c r="C97" s="51">
        <v>45588</v>
      </c>
      <c r="D97" s="50" t="s">
        <v>95</v>
      </c>
      <c r="E97" s="51">
        <v>45580</v>
      </c>
      <c r="F97" s="52" t="s">
        <v>86</v>
      </c>
      <c r="G97" s="53"/>
      <c r="H97" s="53"/>
      <c r="I97" s="53">
        <v>51.8</v>
      </c>
      <c r="J97" s="53"/>
      <c r="K97" s="53"/>
      <c r="L97" s="53"/>
      <c r="M97" s="53">
        <f t="shared" si="35"/>
        <v>51.8</v>
      </c>
    </row>
    <row r="98" spans="1:13" x14ac:dyDescent="0.4">
      <c r="A98" s="50" t="s">
        <v>77</v>
      </c>
      <c r="B98" s="50" t="s">
        <v>16</v>
      </c>
      <c r="C98" s="51"/>
      <c r="D98" s="50"/>
      <c r="E98" s="51"/>
      <c r="F98" s="52"/>
      <c r="G98" s="53"/>
      <c r="H98" s="53"/>
      <c r="I98" s="53"/>
      <c r="J98" s="53"/>
      <c r="K98" s="53"/>
      <c r="L98" s="53"/>
      <c r="M98" s="53">
        <f t="shared" si="35"/>
        <v>0</v>
      </c>
    </row>
    <row r="99" spans="1:13" x14ac:dyDescent="0.4">
      <c r="A99" s="46" t="s">
        <v>77</v>
      </c>
      <c r="B99" s="46" t="s">
        <v>16</v>
      </c>
      <c r="C99" s="46"/>
      <c r="D99" s="46"/>
      <c r="E99" s="46"/>
      <c r="F99" s="46"/>
      <c r="G99" s="49">
        <f t="shared" ref="G99:M99" si="36">SUM(G95:G98)</f>
        <v>0</v>
      </c>
      <c r="H99" s="49">
        <f t="shared" si="36"/>
        <v>0</v>
      </c>
      <c r="I99" s="49">
        <f t="shared" si="36"/>
        <v>104.4</v>
      </c>
      <c r="J99" s="49">
        <f t="shared" si="36"/>
        <v>0</v>
      </c>
      <c r="K99" s="49">
        <f t="shared" si="36"/>
        <v>144</v>
      </c>
      <c r="L99" s="49">
        <f t="shared" si="36"/>
        <v>0</v>
      </c>
      <c r="M99" s="49">
        <f t="shared" si="36"/>
        <v>248.39999999999998</v>
      </c>
    </row>
    <row r="100" spans="1:13" x14ac:dyDescent="0.4">
      <c r="A100" s="50" t="s">
        <v>93</v>
      </c>
      <c r="B100" s="50" t="s">
        <v>16</v>
      </c>
      <c r="C100" s="51">
        <v>45610</v>
      </c>
      <c r="D100" s="50" t="s">
        <v>97</v>
      </c>
      <c r="E100" s="50">
        <v>45615</v>
      </c>
      <c r="F100" s="52" t="s">
        <v>86</v>
      </c>
      <c r="G100" s="53"/>
      <c r="H100" s="53"/>
      <c r="I100" s="53">
        <v>78.5</v>
      </c>
      <c r="J100" s="53"/>
      <c r="K100" s="53"/>
      <c r="L100" s="53"/>
      <c r="M100" s="53">
        <f>SUM(G100:L100)</f>
        <v>78.5</v>
      </c>
    </row>
    <row r="101" spans="1:13" x14ac:dyDescent="0.4">
      <c r="A101" s="50" t="s">
        <v>93</v>
      </c>
      <c r="B101" s="50" t="s">
        <v>16</v>
      </c>
      <c r="C101" s="51">
        <v>45610</v>
      </c>
      <c r="D101" s="50" t="s">
        <v>97</v>
      </c>
      <c r="E101" s="50">
        <v>45631</v>
      </c>
      <c r="F101" s="52" t="s">
        <v>86</v>
      </c>
      <c r="G101" s="53"/>
      <c r="H101" s="53"/>
      <c r="I101" s="53">
        <v>107</v>
      </c>
      <c r="J101" s="53"/>
      <c r="K101" s="53"/>
      <c r="L101" s="53"/>
      <c r="M101" s="53">
        <f t="shared" ref="M101:M104" si="37">SUM(G101:L101)</f>
        <v>107</v>
      </c>
    </row>
    <row r="102" spans="1:13" x14ac:dyDescent="0.4">
      <c r="A102" s="50" t="s">
        <v>93</v>
      </c>
      <c r="B102" s="50" t="s">
        <v>16</v>
      </c>
      <c r="C102" s="51">
        <v>45615</v>
      </c>
      <c r="D102" s="50" t="s">
        <v>97</v>
      </c>
      <c r="E102" s="51">
        <v>45615</v>
      </c>
      <c r="F102" s="52" t="s">
        <v>86</v>
      </c>
      <c r="G102" s="53"/>
      <c r="H102" s="53"/>
      <c r="I102" s="53"/>
      <c r="J102" s="53"/>
      <c r="K102" s="53">
        <v>170.1</v>
      </c>
      <c r="L102" s="53"/>
      <c r="M102" s="53">
        <f t="shared" si="37"/>
        <v>170.1</v>
      </c>
    </row>
    <row r="103" spans="1:13" x14ac:dyDescent="0.4">
      <c r="A103" s="50" t="s">
        <v>93</v>
      </c>
      <c r="B103" s="50" t="s">
        <v>16</v>
      </c>
      <c r="C103" s="51">
        <v>45631</v>
      </c>
      <c r="D103" s="50" t="s">
        <v>95</v>
      </c>
      <c r="E103" s="51">
        <v>45631</v>
      </c>
      <c r="F103" s="52" t="s">
        <v>86</v>
      </c>
      <c r="G103" s="53"/>
      <c r="H103" s="53"/>
      <c r="I103" s="53"/>
      <c r="J103" s="53"/>
      <c r="K103" s="53">
        <v>150</v>
      </c>
      <c r="L103" s="53"/>
      <c r="M103" s="53">
        <f t="shared" si="37"/>
        <v>150</v>
      </c>
    </row>
    <row r="104" spans="1:13" x14ac:dyDescent="0.4">
      <c r="A104" s="50" t="s">
        <v>93</v>
      </c>
      <c r="B104" s="50" t="s">
        <v>16</v>
      </c>
      <c r="C104" s="51">
        <v>45637</v>
      </c>
      <c r="D104" s="50" t="s">
        <v>95</v>
      </c>
      <c r="E104" s="51">
        <v>45632</v>
      </c>
      <c r="F104" s="52" t="s">
        <v>86</v>
      </c>
      <c r="G104" s="53"/>
      <c r="H104" s="53"/>
      <c r="I104" s="53"/>
      <c r="J104" s="53">
        <v>89</v>
      </c>
      <c r="K104" s="53"/>
      <c r="L104" s="53"/>
      <c r="M104" s="53">
        <f t="shared" si="37"/>
        <v>89</v>
      </c>
    </row>
    <row r="105" spans="1:13" x14ac:dyDescent="0.4">
      <c r="A105" s="46" t="s">
        <v>93</v>
      </c>
      <c r="B105" s="46"/>
      <c r="C105" s="46"/>
      <c r="D105" s="46"/>
      <c r="E105" s="46"/>
      <c r="F105" s="46"/>
      <c r="G105" s="49">
        <f>SUM(G100:G104)</f>
        <v>0</v>
      </c>
      <c r="H105" s="49">
        <f t="shared" ref="H105:M105" si="38">SUM(H100:H104)</f>
        <v>0</v>
      </c>
      <c r="I105" s="49">
        <f t="shared" si="38"/>
        <v>185.5</v>
      </c>
      <c r="J105" s="49">
        <f t="shared" si="38"/>
        <v>89</v>
      </c>
      <c r="K105" s="49">
        <f t="shared" si="38"/>
        <v>320.10000000000002</v>
      </c>
      <c r="L105" s="49">
        <f t="shared" si="38"/>
        <v>0</v>
      </c>
      <c r="M105" s="49">
        <f t="shared" si="38"/>
        <v>594.6</v>
      </c>
    </row>
    <row r="106" spans="1:13" x14ac:dyDescent="0.4">
      <c r="A106" s="50" t="s">
        <v>94</v>
      </c>
      <c r="B106" s="50" t="s">
        <v>16</v>
      </c>
      <c r="C106" s="51">
        <v>45615</v>
      </c>
      <c r="D106" s="50" t="s">
        <v>97</v>
      </c>
      <c r="E106" s="51">
        <v>45615</v>
      </c>
      <c r="F106" s="52" t="s">
        <v>86</v>
      </c>
      <c r="G106" s="53"/>
      <c r="H106" s="53"/>
      <c r="I106" s="53"/>
      <c r="J106" s="53"/>
      <c r="K106" s="53">
        <v>155</v>
      </c>
      <c r="L106" s="53"/>
      <c r="M106" s="53">
        <f>SUM(G106:L106)</f>
        <v>155</v>
      </c>
    </row>
    <row r="107" spans="1:13" x14ac:dyDescent="0.4">
      <c r="A107" s="50" t="s">
        <v>94</v>
      </c>
      <c r="B107" s="50" t="s">
        <v>16</v>
      </c>
      <c r="C107" s="51">
        <v>45637</v>
      </c>
      <c r="D107" s="50" t="s">
        <v>97</v>
      </c>
      <c r="E107" s="51">
        <v>45584</v>
      </c>
      <c r="F107" s="52" t="s">
        <v>86</v>
      </c>
      <c r="G107" s="53"/>
      <c r="H107" s="53"/>
      <c r="I107" s="53"/>
      <c r="J107" s="53">
        <v>201.04</v>
      </c>
      <c r="K107" s="53"/>
      <c r="L107" s="53"/>
      <c r="M107" s="53">
        <f t="shared" ref="M107:M109" si="39">SUM(G107:L107)</f>
        <v>201.04</v>
      </c>
    </row>
    <row r="108" spans="1:13" x14ac:dyDescent="0.4">
      <c r="A108" s="50" t="s">
        <v>94</v>
      </c>
      <c r="B108" s="50" t="s">
        <v>16</v>
      </c>
      <c r="C108" s="51"/>
      <c r="D108" s="50"/>
      <c r="E108" s="51"/>
      <c r="F108" s="52"/>
      <c r="G108" s="53"/>
      <c r="H108" s="53"/>
      <c r="I108" s="53"/>
      <c r="J108" s="53"/>
      <c r="K108" s="53"/>
      <c r="L108" s="53"/>
      <c r="M108" s="53">
        <f t="shared" si="39"/>
        <v>0</v>
      </c>
    </row>
    <row r="109" spans="1:13" x14ac:dyDescent="0.4">
      <c r="A109" s="50" t="s">
        <v>94</v>
      </c>
      <c r="B109" s="50" t="s">
        <v>16</v>
      </c>
      <c r="C109" s="51"/>
      <c r="D109" s="50"/>
      <c r="E109" s="51"/>
      <c r="F109" s="52"/>
      <c r="G109" s="53"/>
      <c r="H109" s="53"/>
      <c r="I109" s="53"/>
      <c r="J109" s="53"/>
      <c r="K109" s="53"/>
      <c r="L109" s="53"/>
      <c r="M109" s="53">
        <f t="shared" si="39"/>
        <v>0</v>
      </c>
    </row>
    <row r="110" spans="1:13" x14ac:dyDescent="0.4">
      <c r="A110" s="46" t="s">
        <v>94</v>
      </c>
      <c r="B110" s="46"/>
      <c r="C110" s="46"/>
      <c r="D110" s="46"/>
      <c r="E110" s="46"/>
      <c r="F110" s="46"/>
      <c r="G110" s="49">
        <f>SUM(G106:G109)</f>
        <v>0</v>
      </c>
      <c r="H110" s="49">
        <f t="shared" ref="H110:M110" si="40">SUM(H106:H109)</f>
        <v>0</v>
      </c>
      <c r="I110" s="49">
        <f t="shared" si="40"/>
        <v>0</v>
      </c>
      <c r="J110" s="49">
        <f t="shared" si="40"/>
        <v>201.04</v>
      </c>
      <c r="K110" s="49">
        <f t="shared" si="40"/>
        <v>155</v>
      </c>
      <c r="L110" s="49">
        <f t="shared" si="40"/>
        <v>0</v>
      </c>
      <c r="M110" s="49">
        <f t="shared" si="40"/>
        <v>356.03999999999996</v>
      </c>
    </row>
    <row r="111" spans="1:13" x14ac:dyDescent="0.4">
      <c r="A111" s="50" t="s">
        <v>96</v>
      </c>
      <c r="B111" s="50" t="s">
        <v>16</v>
      </c>
      <c r="C111" s="51">
        <v>45569</v>
      </c>
      <c r="D111" s="50" t="s">
        <v>95</v>
      </c>
      <c r="E111" s="51">
        <v>45572</v>
      </c>
      <c r="F111" s="52"/>
      <c r="G111" s="53"/>
      <c r="H111" s="53"/>
      <c r="I111" s="53">
        <v>56.2</v>
      </c>
      <c r="J111" s="53"/>
      <c r="K111" s="53"/>
      <c r="L111" s="53"/>
      <c r="M111" s="53">
        <f>SUM(G111:L111)</f>
        <v>56.2</v>
      </c>
    </row>
    <row r="112" spans="1:13" x14ac:dyDescent="0.4">
      <c r="A112" s="50" t="s">
        <v>96</v>
      </c>
      <c r="B112" s="50" t="s">
        <v>16</v>
      </c>
      <c r="C112" s="51"/>
      <c r="D112" s="50"/>
      <c r="E112" s="51"/>
      <c r="F112" s="52"/>
      <c r="G112" s="53"/>
      <c r="H112" s="53"/>
      <c r="I112" s="53"/>
      <c r="J112" s="53"/>
      <c r="K112" s="53"/>
      <c r="L112" s="53"/>
      <c r="M112" s="53">
        <f t="shared" ref="M112:M114" si="41">SUM(G112:L112)</f>
        <v>0</v>
      </c>
    </row>
    <row r="113" spans="1:18" x14ac:dyDescent="0.4">
      <c r="A113" s="50" t="s">
        <v>96</v>
      </c>
      <c r="B113" s="50" t="s">
        <v>16</v>
      </c>
      <c r="C113" s="51"/>
      <c r="D113" s="50"/>
      <c r="E113" s="51"/>
      <c r="F113" s="52"/>
      <c r="G113" s="53"/>
      <c r="H113" s="53"/>
      <c r="I113" s="53"/>
      <c r="J113" s="53"/>
      <c r="K113" s="53"/>
      <c r="L113" s="53"/>
      <c r="M113" s="53">
        <f t="shared" si="41"/>
        <v>0</v>
      </c>
    </row>
    <row r="114" spans="1:18" x14ac:dyDescent="0.4">
      <c r="A114" s="50" t="s">
        <v>96</v>
      </c>
      <c r="B114" s="50" t="s">
        <v>16</v>
      </c>
      <c r="C114" s="51"/>
      <c r="D114" s="50"/>
      <c r="E114" s="51"/>
      <c r="F114" s="52"/>
      <c r="G114" s="53"/>
      <c r="H114" s="53"/>
      <c r="I114" s="53"/>
      <c r="J114" s="53"/>
      <c r="K114" s="53"/>
      <c r="L114" s="53"/>
      <c r="M114" s="53">
        <f t="shared" si="41"/>
        <v>0</v>
      </c>
    </row>
    <row r="115" spans="1:18" x14ac:dyDescent="0.4">
      <c r="A115" s="46" t="s">
        <v>96</v>
      </c>
      <c r="B115" s="46"/>
      <c r="C115" s="46"/>
      <c r="D115" s="46"/>
      <c r="E115" s="46"/>
      <c r="F115" s="46"/>
      <c r="G115" s="49">
        <f>SUM(G111:G114)</f>
        <v>0</v>
      </c>
      <c r="H115" s="49">
        <f t="shared" ref="H115:M115" si="42">SUM(H111:H114)</f>
        <v>0</v>
      </c>
      <c r="I115" s="49">
        <f t="shared" si="42"/>
        <v>56.2</v>
      </c>
      <c r="J115" s="49">
        <f t="shared" si="42"/>
        <v>0</v>
      </c>
      <c r="K115" s="49">
        <f t="shared" si="42"/>
        <v>0</v>
      </c>
      <c r="L115" s="49">
        <f t="shared" si="42"/>
        <v>0</v>
      </c>
      <c r="M115" s="49">
        <f t="shared" si="42"/>
        <v>56.2</v>
      </c>
    </row>
    <row r="116" spans="1:18" x14ac:dyDescent="0.4">
      <c r="A116" s="50" t="s">
        <v>98</v>
      </c>
      <c r="B116" s="50" t="s">
        <v>16</v>
      </c>
      <c r="C116" s="51">
        <v>45622</v>
      </c>
      <c r="D116" s="50" t="s">
        <v>95</v>
      </c>
      <c r="E116" s="51">
        <v>45632</v>
      </c>
      <c r="F116" s="52" t="s">
        <v>86</v>
      </c>
      <c r="G116" s="53"/>
      <c r="H116" s="53"/>
      <c r="I116" s="53">
        <v>132.69999999999999</v>
      </c>
      <c r="J116" s="53"/>
      <c r="K116" s="53"/>
      <c r="L116" s="53"/>
      <c r="M116" s="53">
        <f>SUM(G116:L116)</f>
        <v>132.69999999999999</v>
      </c>
    </row>
    <row r="117" spans="1:18" x14ac:dyDescent="0.4">
      <c r="A117" s="50" t="s">
        <v>98</v>
      </c>
      <c r="B117" s="50" t="s">
        <v>16</v>
      </c>
      <c r="C117" s="51"/>
      <c r="D117" s="50"/>
      <c r="E117" s="51"/>
      <c r="F117" s="52"/>
      <c r="G117" s="53"/>
      <c r="H117" s="53"/>
      <c r="I117" s="53"/>
      <c r="J117" s="53"/>
      <c r="K117" s="53"/>
      <c r="L117" s="53"/>
      <c r="M117" s="53">
        <f t="shared" ref="M117:M119" si="43">SUM(G117:L117)</f>
        <v>0</v>
      </c>
    </row>
    <row r="118" spans="1:18" x14ac:dyDescent="0.4">
      <c r="A118" s="50" t="s">
        <v>98</v>
      </c>
      <c r="B118" s="50" t="s">
        <v>16</v>
      </c>
      <c r="C118" s="51"/>
      <c r="D118" s="50"/>
      <c r="E118" s="51"/>
      <c r="F118" s="52"/>
      <c r="G118" s="53"/>
      <c r="H118" s="53"/>
      <c r="I118" s="53"/>
      <c r="J118" s="53"/>
      <c r="K118" s="53"/>
      <c r="L118" s="53"/>
      <c r="M118" s="53">
        <f t="shared" si="43"/>
        <v>0</v>
      </c>
    </row>
    <row r="119" spans="1:18" x14ac:dyDescent="0.4">
      <c r="A119" s="50" t="s">
        <v>98</v>
      </c>
      <c r="B119" s="50" t="s">
        <v>16</v>
      </c>
      <c r="C119" s="51"/>
      <c r="D119" s="50"/>
      <c r="E119" s="51"/>
      <c r="F119" s="52"/>
      <c r="G119" s="53"/>
      <c r="H119" s="53"/>
      <c r="I119" s="53"/>
      <c r="J119" s="53"/>
      <c r="K119" s="53"/>
      <c r="L119" s="53"/>
      <c r="M119" s="53">
        <f t="shared" si="43"/>
        <v>0</v>
      </c>
    </row>
    <row r="120" spans="1:18" x14ac:dyDescent="0.4">
      <c r="A120" s="46"/>
      <c r="B120" s="46"/>
      <c r="C120" s="46"/>
      <c r="D120" s="46"/>
      <c r="E120" s="46"/>
      <c r="F120" s="46"/>
      <c r="G120" s="49">
        <f>SUM(G116:G119)</f>
        <v>0</v>
      </c>
      <c r="H120" s="49">
        <f t="shared" ref="H120:M120" si="44">SUM(H116:H119)</f>
        <v>0</v>
      </c>
      <c r="I120" s="49">
        <f t="shared" si="44"/>
        <v>132.69999999999999</v>
      </c>
      <c r="J120" s="49">
        <f t="shared" si="44"/>
        <v>0</v>
      </c>
      <c r="K120" s="49">
        <f t="shared" si="44"/>
        <v>0</v>
      </c>
      <c r="L120" s="49">
        <f t="shared" si="44"/>
        <v>0</v>
      </c>
      <c r="M120" s="49">
        <f t="shared" si="44"/>
        <v>132.69999999999999</v>
      </c>
    </row>
    <row r="121" spans="1:18" ht="15.4" thickBot="1" x14ac:dyDescent="0.45">
      <c r="A121" s="37"/>
      <c r="B121" s="37"/>
      <c r="C121" s="38"/>
      <c r="D121" s="37"/>
      <c r="E121" s="37"/>
      <c r="F121" s="39"/>
      <c r="G121" s="69">
        <f t="shared" ref="G121:M121" si="45">G7+G12+G17+G22+G28+G33+G38+G43+G48+G53+G58+G63+G68+G74+G79+G84+G89+G94+G99+G105+G110+G115+G120</f>
        <v>0</v>
      </c>
      <c r="H121" s="69">
        <f t="shared" si="45"/>
        <v>0</v>
      </c>
      <c r="I121" s="69">
        <f t="shared" si="45"/>
        <v>1963.44</v>
      </c>
      <c r="J121" s="69">
        <f t="shared" si="45"/>
        <v>791.04</v>
      </c>
      <c r="K121" s="69">
        <f t="shared" si="45"/>
        <v>1846.15</v>
      </c>
      <c r="L121" s="69">
        <f t="shared" si="45"/>
        <v>197.58000000000004</v>
      </c>
      <c r="M121" s="69">
        <f t="shared" si="45"/>
        <v>4798.21</v>
      </c>
    </row>
    <row r="122" spans="1:18" ht="15.4" thickTop="1" x14ac:dyDescent="0.4">
      <c r="C122" s="40"/>
      <c r="G122" s="41"/>
      <c r="H122" s="41"/>
      <c r="I122" s="41"/>
      <c r="J122" s="41"/>
      <c r="K122" s="41"/>
      <c r="L122" s="41"/>
      <c r="M122" s="41"/>
      <c r="O122" s="42"/>
      <c r="R122" s="43"/>
    </row>
    <row r="123" spans="1:18" x14ac:dyDescent="0.4">
      <c r="E123" s="44"/>
      <c r="F123" s="44"/>
      <c r="N123" s="45"/>
      <c r="O123" s="42"/>
    </row>
    <row r="124" spans="1:18" ht="15.4" thickBot="1" x14ac:dyDescent="0.45">
      <c r="C124" s="40"/>
      <c r="G124" s="41"/>
      <c r="H124" s="41"/>
      <c r="I124" s="41"/>
      <c r="J124" s="41"/>
      <c r="K124" s="41"/>
      <c r="L124" s="41"/>
      <c r="M124" s="41"/>
      <c r="O124" s="42"/>
    </row>
    <row r="125" spans="1:18" ht="15.4" thickBot="1" x14ac:dyDescent="0.45">
      <c r="F125" s="55" t="s">
        <v>18</v>
      </c>
      <c r="G125" s="56"/>
      <c r="H125" s="56"/>
      <c r="I125" s="56"/>
      <c r="J125" s="56"/>
      <c r="K125" s="56"/>
      <c r="L125" s="56"/>
      <c r="M125" s="57"/>
    </row>
    <row r="126" spans="1:18" ht="48" customHeight="1" x14ac:dyDescent="0.4">
      <c r="F126" s="58"/>
      <c r="G126" s="54" t="s">
        <v>6</v>
      </c>
      <c r="H126" s="54" t="s">
        <v>19</v>
      </c>
      <c r="I126" s="54" t="s">
        <v>20</v>
      </c>
      <c r="J126" s="54" t="s">
        <v>21</v>
      </c>
      <c r="K126" s="54" t="s">
        <v>10</v>
      </c>
      <c r="L126" s="54" t="s">
        <v>11</v>
      </c>
      <c r="M126" s="54" t="s">
        <v>22</v>
      </c>
    </row>
    <row r="127" spans="1:18" x14ac:dyDescent="0.4">
      <c r="F127" s="65" t="s">
        <v>23</v>
      </c>
      <c r="G127" s="61">
        <f>G121-G128</f>
        <v>0</v>
      </c>
      <c r="H127" s="61">
        <f t="shared" ref="H127:M127" si="46">H121-H128</f>
        <v>0</v>
      </c>
      <c r="I127" s="61">
        <f>I121-I128</f>
        <v>1963.44</v>
      </c>
      <c r="J127" s="61">
        <f t="shared" si="46"/>
        <v>791.04</v>
      </c>
      <c r="K127" s="61">
        <f t="shared" si="46"/>
        <v>1846.15</v>
      </c>
      <c r="L127" s="61">
        <f t="shared" si="46"/>
        <v>197.58000000000004</v>
      </c>
      <c r="M127" s="62">
        <f t="shared" si="46"/>
        <v>4798.21</v>
      </c>
    </row>
    <row r="128" spans="1:18" x14ac:dyDescent="0.4">
      <c r="F128" s="65" t="s">
        <v>24</v>
      </c>
      <c r="G128" s="61">
        <f t="shared" ref="G128:L128" si="47">G7+G12+G17+G22</f>
        <v>0</v>
      </c>
      <c r="H128" s="61">
        <f t="shared" si="47"/>
        <v>0</v>
      </c>
      <c r="I128" s="61">
        <f t="shared" si="47"/>
        <v>0</v>
      </c>
      <c r="J128" s="61">
        <f t="shared" si="47"/>
        <v>0</v>
      </c>
      <c r="K128" s="61">
        <f t="shared" si="47"/>
        <v>0</v>
      </c>
      <c r="L128" s="61">
        <f t="shared" si="47"/>
        <v>0</v>
      </c>
      <c r="M128" s="62">
        <f>SUM(G128:L128)</f>
        <v>0</v>
      </c>
    </row>
    <row r="129" spans="6:14" x14ac:dyDescent="0.4">
      <c r="F129" s="66" t="s">
        <v>25</v>
      </c>
      <c r="G129" s="67">
        <f t="shared" ref="G129:L129" si="48">SUM(G127:G128)</f>
        <v>0</v>
      </c>
      <c r="H129" s="67">
        <f t="shared" si="48"/>
        <v>0</v>
      </c>
      <c r="I129" s="67">
        <f t="shared" si="48"/>
        <v>1963.44</v>
      </c>
      <c r="J129" s="67">
        <f t="shared" si="48"/>
        <v>791.04</v>
      </c>
      <c r="K129" s="67">
        <f t="shared" si="48"/>
        <v>1846.15</v>
      </c>
      <c r="L129" s="67">
        <f t="shared" si="48"/>
        <v>197.58000000000004</v>
      </c>
      <c r="M129" s="68">
        <f>SUM(G129:L129)</f>
        <v>4798.21</v>
      </c>
      <c r="N129" s="43"/>
    </row>
    <row r="130" spans="6:14" x14ac:dyDescent="0.4">
      <c r="F130" s="65" t="s">
        <v>26</v>
      </c>
      <c r="G130" s="63" t="s">
        <v>27</v>
      </c>
      <c r="H130" s="63"/>
      <c r="I130" s="63" t="s">
        <v>27</v>
      </c>
      <c r="J130" s="63" t="s">
        <v>27</v>
      </c>
      <c r="K130" s="63" t="s">
        <v>27</v>
      </c>
      <c r="L130" s="63" t="s">
        <v>27</v>
      </c>
      <c r="M130" s="62">
        <f>SUM(G130:L130)</f>
        <v>0</v>
      </c>
    </row>
    <row r="131" spans="6:14" x14ac:dyDescent="0.4">
      <c r="F131" s="65" t="s">
        <v>28</v>
      </c>
      <c r="G131" s="63" t="s">
        <v>27</v>
      </c>
      <c r="H131" s="64"/>
      <c r="I131" s="63" t="s">
        <v>27</v>
      </c>
      <c r="J131" s="63" t="s">
        <v>27</v>
      </c>
      <c r="K131" s="63" t="s">
        <v>27</v>
      </c>
      <c r="L131" s="63" t="s">
        <v>27</v>
      </c>
      <c r="M131" s="62">
        <f>SUM(G131:L131)</f>
        <v>0</v>
      </c>
    </row>
    <row r="132" spans="6:14" ht="15.4" thickBot="1" x14ac:dyDescent="0.45">
      <c r="F132" s="59" t="s">
        <v>29</v>
      </c>
      <c r="G132" s="60">
        <f>SUM(G129:G131)</f>
        <v>0</v>
      </c>
      <c r="H132" s="60">
        <f t="shared" ref="H132:M132" si="49">SUM(H129:H131)</f>
        <v>0</v>
      </c>
      <c r="I132" s="60">
        <f t="shared" si="49"/>
        <v>1963.44</v>
      </c>
      <c r="J132" s="60">
        <f t="shared" si="49"/>
        <v>791.04</v>
      </c>
      <c r="K132" s="60">
        <f t="shared" si="49"/>
        <v>1846.15</v>
      </c>
      <c r="L132" s="60">
        <f t="shared" si="49"/>
        <v>197.58000000000004</v>
      </c>
      <c r="M132" s="60">
        <f t="shared" si="49"/>
        <v>4798.21</v>
      </c>
    </row>
    <row r="133" spans="6:14" x14ac:dyDescent="0.4">
      <c r="G133" s="41"/>
      <c r="H133" s="41"/>
      <c r="I133" s="41"/>
      <c r="J133" s="41"/>
      <c r="K133" s="41"/>
      <c r="L133" s="41"/>
      <c r="M133" s="41"/>
    </row>
  </sheetData>
  <autoFilter ref="A2:M43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C14F-11A5-40AC-8361-1C2D9BC696D5}">
  <dimension ref="A1:R142"/>
  <sheetViews>
    <sheetView zoomScale="85" zoomScaleNormal="85" workbookViewId="0">
      <pane xSplit="1" ySplit="2" topLeftCell="B109" activePane="bottomRight" state="frozen"/>
      <selection activeCell="D90" sqref="D90"/>
      <selection pane="topRight" activeCell="D90" sqref="D90"/>
      <selection pane="bottomLeft" activeCell="D90" sqref="D90"/>
      <selection pane="bottomRight" activeCell="D136" sqref="D136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33" style="35" customWidth="1"/>
    <col min="5" max="5" width="15.3984375" style="35" customWidth="1"/>
    <col min="6" max="6" width="24.265625" style="35" customWidth="1"/>
    <col min="7" max="7" width="14.59765625" style="35" customWidth="1"/>
    <col min="8" max="8" width="0" style="35" hidden="1" customWidth="1"/>
    <col min="9" max="9" width="10.73046875" style="35" customWidth="1"/>
    <col min="10" max="10" width="9.1328125" style="35"/>
    <col min="11" max="11" width="10.86328125" style="35" customWidth="1"/>
    <col min="12" max="12" width="9.1328125" style="35"/>
    <col min="13" max="13" width="15.59765625" style="35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4" t="s">
        <v>82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78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78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78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78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31</v>
      </c>
      <c r="B12" s="47" t="s">
        <v>75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6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50" t="s">
        <v>36</v>
      </c>
      <c r="B22" s="50" t="s">
        <v>55</v>
      </c>
      <c r="C22" s="51"/>
      <c r="D22" s="50"/>
      <c r="E22" s="51"/>
      <c r="F22" s="52"/>
      <c r="G22" s="53"/>
      <c r="H22" s="53"/>
      <c r="I22" s="53"/>
      <c r="J22" s="53"/>
      <c r="K22" s="53"/>
      <c r="L22" s="53"/>
      <c r="M22" s="53">
        <f t="shared" si="6"/>
        <v>0</v>
      </c>
    </row>
    <row r="23" spans="1:13" x14ac:dyDescent="0.4">
      <c r="A23" s="50" t="s">
        <v>36</v>
      </c>
      <c r="B23" s="50" t="s">
        <v>55</v>
      </c>
      <c r="C23" s="51"/>
      <c r="D23" s="50"/>
      <c r="E23" s="51"/>
      <c r="F23" s="52"/>
      <c r="G23" s="53"/>
      <c r="H23" s="53"/>
      <c r="I23" s="53"/>
      <c r="J23" s="53"/>
      <c r="K23" s="53"/>
      <c r="L23" s="53"/>
      <c r="M23" s="53">
        <f t="shared" si="6"/>
        <v>0</v>
      </c>
    </row>
    <row r="24" spans="1:13" x14ac:dyDescent="0.4">
      <c r="A24" s="50" t="s">
        <v>36</v>
      </c>
      <c r="B24" s="50" t="s">
        <v>55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 t="shared" si="6"/>
        <v>0</v>
      </c>
    </row>
    <row r="25" spans="1:13" x14ac:dyDescent="0.4">
      <c r="A25" s="50" t="s">
        <v>36</v>
      </c>
      <c r="B25" s="50" t="s">
        <v>55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 t="shared" si="6"/>
        <v>0</v>
      </c>
    </row>
    <row r="26" spans="1:13" x14ac:dyDescent="0.4">
      <c r="A26" s="50" t="s">
        <v>36</v>
      </c>
      <c r="B26" s="50" t="s">
        <v>55</v>
      </c>
      <c r="C26" s="51"/>
      <c r="D26" s="50"/>
      <c r="E26" s="51"/>
      <c r="F26" s="52"/>
      <c r="G26" s="53"/>
      <c r="H26" s="53"/>
      <c r="I26" s="53"/>
      <c r="J26" s="53"/>
      <c r="K26" s="53"/>
      <c r="L26" s="53"/>
      <c r="M26" s="53">
        <f t="shared" si="6"/>
        <v>0</v>
      </c>
    </row>
    <row r="27" spans="1:13" x14ac:dyDescent="0.4">
      <c r="A27" s="46" t="s">
        <v>36</v>
      </c>
      <c r="B27" s="46" t="s">
        <v>55</v>
      </c>
      <c r="C27" s="46"/>
      <c r="D27" s="46"/>
      <c r="E27" s="46"/>
      <c r="F27" s="46"/>
      <c r="G27" s="49">
        <f>SUM(G18:G26)</f>
        <v>0</v>
      </c>
      <c r="H27" s="49">
        <f t="shared" ref="H27:L27" si="7">SUM(H18:H26)</f>
        <v>0</v>
      </c>
      <c r="I27" s="49">
        <f t="shared" si="7"/>
        <v>0</v>
      </c>
      <c r="J27" s="49">
        <f t="shared" si="7"/>
        <v>0</v>
      </c>
      <c r="K27" s="49">
        <f t="shared" si="7"/>
        <v>0</v>
      </c>
      <c r="L27" s="49">
        <f t="shared" si="7"/>
        <v>0</v>
      </c>
      <c r="M27" s="49">
        <f>SUM(M18:M26)</f>
        <v>0</v>
      </c>
    </row>
    <row r="28" spans="1:13" x14ac:dyDescent="0.4">
      <c r="A28" s="50" t="s">
        <v>59</v>
      </c>
      <c r="B28" s="50" t="s">
        <v>16</v>
      </c>
      <c r="C28" s="51">
        <v>45693</v>
      </c>
      <c r="D28" s="50" t="s">
        <v>99</v>
      </c>
      <c r="E28" s="51">
        <v>45685</v>
      </c>
      <c r="F28" s="52" t="s">
        <v>86</v>
      </c>
      <c r="G28" s="53"/>
      <c r="H28" s="53"/>
      <c r="I28" s="53"/>
      <c r="J28" s="53">
        <v>71.77</v>
      </c>
      <c r="K28" s="53"/>
      <c r="L28" s="53"/>
      <c r="M28" s="53">
        <f>SUM(G28:L28)</f>
        <v>71.77</v>
      </c>
    </row>
    <row r="29" spans="1:13" x14ac:dyDescent="0.4">
      <c r="A29" s="50" t="s">
        <v>59</v>
      </c>
      <c r="B29" s="50" t="s">
        <v>16</v>
      </c>
      <c r="C29" s="51"/>
      <c r="D29" s="50"/>
      <c r="E29" s="51"/>
      <c r="F29" s="52"/>
      <c r="G29" s="53"/>
      <c r="H29" s="53"/>
      <c r="I29" s="53"/>
      <c r="J29" s="53"/>
      <c r="K29" s="53"/>
      <c r="L29" s="53"/>
      <c r="M29" s="53">
        <f t="shared" ref="M29:M31" si="8">SUM(G29:L29)</f>
        <v>0</v>
      </c>
    </row>
    <row r="30" spans="1:13" x14ac:dyDescent="0.4">
      <c r="A30" s="50" t="s">
        <v>59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 t="shared" si="8"/>
        <v>0</v>
      </c>
    </row>
    <row r="31" spans="1:13" x14ac:dyDescent="0.4">
      <c r="A31" s="50" t="s">
        <v>59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 t="shared" si="8"/>
        <v>0</v>
      </c>
    </row>
    <row r="32" spans="1:13" x14ac:dyDescent="0.4">
      <c r="A32" s="46" t="s">
        <v>59</v>
      </c>
      <c r="B32" s="46" t="s">
        <v>16</v>
      </c>
      <c r="C32" s="46"/>
      <c r="D32" s="46"/>
      <c r="E32" s="46"/>
      <c r="F32" s="46"/>
      <c r="G32" s="49">
        <f t="shared" ref="G32:M32" si="9">SUM(G28:G31)</f>
        <v>0</v>
      </c>
      <c r="H32" s="49">
        <f t="shared" si="9"/>
        <v>0</v>
      </c>
      <c r="I32" s="49">
        <f t="shared" si="9"/>
        <v>0</v>
      </c>
      <c r="J32" s="49">
        <f t="shared" si="9"/>
        <v>71.77</v>
      </c>
      <c r="K32" s="49">
        <f t="shared" si="9"/>
        <v>0</v>
      </c>
      <c r="L32" s="49">
        <f t="shared" si="9"/>
        <v>0</v>
      </c>
      <c r="M32" s="49">
        <f t="shared" si="9"/>
        <v>71.77</v>
      </c>
    </row>
    <row r="33" spans="1:13" x14ac:dyDescent="0.4">
      <c r="A33" s="50" t="s">
        <v>61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61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61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61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61</v>
      </c>
      <c r="B37" s="46" t="s">
        <v>16</v>
      </c>
      <c r="C37" s="46"/>
      <c r="D37" s="46"/>
      <c r="E37" s="46"/>
      <c r="F37" s="46"/>
      <c r="G37" s="49">
        <f t="shared" ref="G37:M37" si="10">SUM(G33:G36)</f>
        <v>0</v>
      </c>
      <c r="H37" s="49">
        <f t="shared" si="10"/>
        <v>0</v>
      </c>
      <c r="I37" s="49">
        <f t="shared" si="10"/>
        <v>0</v>
      </c>
      <c r="J37" s="49">
        <f t="shared" si="10"/>
        <v>0</v>
      </c>
      <c r="K37" s="49">
        <f t="shared" si="10"/>
        <v>0</v>
      </c>
      <c r="L37" s="49">
        <f t="shared" si="10"/>
        <v>0</v>
      </c>
      <c r="M37" s="49">
        <f t="shared" si="10"/>
        <v>0</v>
      </c>
    </row>
    <row r="38" spans="1:13" x14ac:dyDescent="0.4">
      <c r="A38" s="50" t="s">
        <v>62</v>
      </c>
      <c r="B38" s="50" t="s">
        <v>16</v>
      </c>
      <c r="C38" s="51"/>
      <c r="D38" s="50"/>
      <c r="E38" s="51"/>
      <c r="F38" s="52"/>
      <c r="G38" s="53"/>
      <c r="H38" s="53"/>
      <c r="I38" s="53"/>
      <c r="J38" s="53"/>
      <c r="K38" s="53"/>
      <c r="L38" s="53"/>
      <c r="M38" s="53">
        <f>SUM(G38:L38)</f>
        <v>0</v>
      </c>
    </row>
    <row r="39" spans="1:13" x14ac:dyDescent="0.4">
      <c r="A39" s="50" t="s">
        <v>62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62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>SUM(G40:L40)</f>
        <v>0</v>
      </c>
    </row>
    <row r="41" spans="1:13" x14ac:dyDescent="0.4">
      <c r="A41" s="50" t="s">
        <v>62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>SUM(G41:L41)</f>
        <v>0</v>
      </c>
    </row>
    <row r="42" spans="1:13" x14ac:dyDescent="0.4">
      <c r="A42" s="46" t="s">
        <v>62</v>
      </c>
      <c r="B42" s="46" t="s">
        <v>16</v>
      </c>
      <c r="C42" s="46"/>
      <c r="D42" s="46"/>
      <c r="E42" s="46"/>
      <c r="F42" s="46"/>
      <c r="G42" s="49">
        <f>SUM(G37:G41)</f>
        <v>0</v>
      </c>
      <c r="H42" s="49">
        <f t="shared" ref="H42:M42" si="11">SUM(H37:H41)</f>
        <v>0</v>
      </c>
      <c r="I42" s="49">
        <f t="shared" si="11"/>
        <v>0</v>
      </c>
      <c r="J42" s="49">
        <f t="shared" si="11"/>
        <v>0</v>
      </c>
      <c r="K42" s="49">
        <f t="shared" si="11"/>
        <v>0</v>
      </c>
      <c r="L42" s="49">
        <f t="shared" si="11"/>
        <v>0</v>
      </c>
      <c r="M42" s="49">
        <f t="shared" si="11"/>
        <v>0</v>
      </c>
    </row>
    <row r="43" spans="1:13" x14ac:dyDescent="0.4">
      <c r="A43" s="50" t="s">
        <v>63</v>
      </c>
      <c r="B43" s="50" t="s">
        <v>16</v>
      </c>
      <c r="C43" s="51">
        <v>45672</v>
      </c>
      <c r="D43" s="50" t="s">
        <v>95</v>
      </c>
      <c r="E43" s="51">
        <v>45691</v>
      </c>
      <c r="F43" s="52" t="s">
        <v>86</v>
      </c>
      <c r="G43" s="53"/>
      <c r="H43" s="53"/>
      <c r="I43" s="53">
        <v>74.7</v>
      </c>
      <c r="J43" s="53"/>
      <c r="K43" s="53"/>
      <c r="L43" s="53"/>
      <c r="M43" s="53">
        <f>SUM(G43:L43)</f>
        <v>74.7</v>
      </c>
    </row>
    <row r="44" spans="1:13" x14ac:dyDescent="0.4">
      <c r="A44" s="50" t="s">
        <v>63</v>
      </c>
      <c r="B44" s="50" t="s">
        <v>16</v>
      </c>
      <c r="C44" s="51">
        <v>45673</v>
      </c>
      <c r="D44" s="50" t="s">
        <v>95</v>
      </c>
      <c r="E44" s="51">
        <v>45679</v>
      </c>
      <c r="F44" s="52" t="s">
        <v>86</v>
      </c>
      <c r="G44" s="53"/>
      <c r="H44" s="53"/>
      <c r="I44" s="53">
        <v>92</v>
      </c>
      <c r="J44" s="53"/>
      <c r="K44" s="53"/>
      <c r="L44" s="53"/>
      <c r="M44" s="53">
        <f>SUM(G44:L44)</f>
        <v>92</v>
      </c>
    </row>
    <row r="45" spans="1:13" x14ac:dyDescent="0.4">
      <c r="A45" s="50" t="s">
        <v>63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ref="M45" si="12">SUM(G45:L45)</f>
        <v>0</v>
      </c>
    </row>
    <row r="46" spans="1:13" x14ac:dyDescent="0.4">
      <c r="A46" s="50" t="s">
        <v>63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>SUM(G46:L46)</f>
        <v>0</v>
      </c>
    </row>
    <row r="47" spans="1:13" x14ac:dyDescent="0.4">
      <c r="A47" s="46" t="s">
        <v>63</v>
      </c>
      <c r="B47" s="46" t="s">
        <v>16</v>
      </c>
      <c r="C47" s="46"/>
      <c r="D47" s="46"/>
      <c r="E47" s="46"/>
      <c r="F47" s="46"/>
      <c r="G47" s="49">
        <f t="shared" ref="G47:M47" si="13">SUM(G43:G46)</f>
        <v>0</v>
      </c>
      <c r="H47" s="49">
        <f t="shared" si="13"/>
        <v>0</v>
      </c>
      <c r="I47" s="49">
        <f t="shared" si="13"/>
        <v>166.7</v>
      </c>
      <c r="J47" s="49">
        <f t="shared" si="13"/>
        <v>0</v>
      </c>
      <c r="K47" s="49">
        <f t="shared" si="13"/>
        <v>0</v>
      </c>
      <c r="L47" s="49">
        <f t="shared" si="13"/>
        <v>0</v>
      </c>
      <c r="M47" s="49">
        <f t="shared" si="13"/>
        <v>166.7</v>
      </c>
    </row>
    <row r="48" spans="1:13" x14ac:dyDescent="0.4">
      <c r="A48" s="50" t="s">
        <v>64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>SUM(G48:L48)</f>
        <v>0</v>
      </c>
    </row>
    <row r="49" spans="1:15" x14ac:dyDescent="0.4">
      <c r="A49" s="50" t="s">
        <v>64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ref="M49:M51" si="14">SUM(G49:L49)</f>
        <v>0</v>
      </c>
    </row>
    <row r="50" spans="1:15" x14ac:dyDescent="0.4">
      <c r="A50" s="50" t="s">
        <v>64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4"/>
        <v>0</v>
      </c>
    </row>
    <row r="51" spans="1:15" x14ac:dyDescent="0.4">
      <c r="A51" s="50" t="s">
        <v>64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4"/>
        <v>0</v>
      </c>
    </row>
    <row r="52" spans="1:15" x14ac:dyDescent="0.4">
      <c r="A52" s="46" t="s">
        <v>64</v>
      </c>
      <c r="B52" s="46" t="s">
        <v>16</v>
      </c>
      <c r="C52" s="46"/>
      <c r="D52" s="46"/>
      <c r="E52" s="46"/>
      <c r="F52" s="46"/>
      <c r="G52" s="49">
        <f>SUM(G48:G51)</f>
        <v>0</v>
      </c>
      <c r="H52" s="49">
        <f t="shared" ref="H52:M52" si="15">SUM(H48:H51)</f>
        <v>0</v>
      </c>
      <c r="I52" s="49">
        <f t="shared" si="15"/>
        <v>0</v>
      </c>
      <c r="J52" s="49">
        <f t="shared" si="15"/>
        <v>0</v>
      </c>
      <c r="K52" s="49">
        <f t="shared" si="15"/>
        <v>0</v>
      </c>
      <c r="L52" s="49">
        <f t="shared" si="15"/>
        <v>0</v>
      </c>
      <c r="M52" s="49">
        <f t="shared" si="15"/>
        <v>0</v>
      </c>
    </row>
    <row r="53" spans="1:15" x14ac:dyDescent="0.4">
      <c r="A53" s="50" t="s">
        <v>65</v>
      </c>
      <c r="B53" s="50" t="s">
        <v>16</v>
      </c>
      <c r="C53" s="51"/>
      <c r="D53" s="50"/>
      <c r="E53" s="51"/>
      <c r="F53" s="52"/>
      <c r="G53" s="53"/>
      <c r="H53" s="53"/>
      <c r="I53" s="53"/>
      <c r="J53" s="53"/>
      <c r="K53" s="53"/>
      <c r="L53" s="53"/>
      <c r="M53" s="53">
        <f t="shared" ref="M53:M56" si="16">SUM(G53:L53)</f>
        <v>0</v>
      </c>
    </row>
    <row r="54" spans="1:15" x14ac:dyDescent="0.4">
      <c r="A54" s="50" t="s">
        <v>65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si="16"/>
        <v>0</v>
      </c>
    </row>
    <row r="55" spans="1:15" x14ac:dyDescent="0.4">
      <c r="A55" s="50" t="s">
        <v>65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 t="shared" si="16"/>
        <v>0</v>
      </c>
    </row>
    <row r="56" spans="1:15" x14ac:dyDescent="0.4">
      <c r="A56" s="50" t="s">
        <v>65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si="16"/>
        <v>0</v>
      </c>
    </row>
    <row r="57" spans="1:15" x14ac:dyDescent="0.4">
      <c r="A57" s="46" t="s">
        <v>65</v>
      </c>
      <c r="B57" s="46" t="s">
        <v>16</v>
      </c>
      <c r="C57" s="46"/>
      <c r="D57" s="46"/>
      <c r="E57" s="46"/>
      <c r="F57" s="46"/>
      <c r="G57" s="49">
        <f>SUM(G53:H56)</f>
        <v>0</v>
      </c>
      <c r="H57" s="49">
        <f t="shared" ref="H57:M57" si="17">SUM(H53:I56)</f>
        <v>0</v>
      </c>
      <c r="I57" s="49">
        <f t="shared" si="17"/>
        <v>0</v>
      </c>
      <c r="J57" s="49">
        <f t="shared" si="17"/>
        <v>0</v>
      </c>
      <c r="K57" s="49">
        <f t="shared" si="17"/>
        <v>0</v>
      </c>
      <c r="L57" s="49">
        <f t="shared" si="17"/>
        <v>0</v>
      </c>
      <c r="M57" s="49">
        <f t="shared" si="17"/>
        <v>0</v>
      </c>
    </row>
    <row r="58" spans="1:15" x14ac:dyDescent="0.4">
      <c r="A58" s="50" t="s">
        <v>35</v>
      </c>
      <c r="B58" s="50" t="s">
        <v>16</v>
      </c>
      <c r="C58" s="51"/>
      <c r="D58" s="50"/>
      <c r="E58" s="51"/>
      <c r="F58" s="52"/>
      <c r="G58" s="53"/>
      <c r="H58" s="53"/>
      <c r="I58" s="53"/>
      <c r="J58" s="53"/>
      <c r="K58" s="53"/>
      <c r="L58" s="53"/>
      <c r="M58" s="53">
        <f>SUM(G58:L58)</f>
        <v>0</v>
      </c>
    </row>
    <row r="59" spans="1:15" x14ac:dyDescent="0.4">
      <c r="A59" s="50" t="s">
        <v>35</v>
      </c>
      <c r="B59" s="50" t="s">
        <v>16</v>
      </c>
      <c r="C59" s="51"/>
      <c r="D59" s="50"/>
      <c r="E59" s="51"/>
      <c r="F59" s="52"/>
      <c r="G59" s="53"/>
      <c r="H59" s="53"/>
      <c r="I59" s="53"/>
      <c r="J59" s="53"/>
      <c r="K59" s="53"/>
      <c r="L59" s="53"/>
      <c r="M59" s="53">
        <f t="shared" ref="M59" si="18">SUM(G59:L59)</f>
        <v>0</v>
      </c>
    </row>
    <row r="60" spans="1:15" x14ac:dyDescent="0.4">
      <c r="A60" s="50" t="s">
        <v>35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>
        <f>SUM(G60:L60)</f>
        <v>0</v>
      </c>
    </row>
    <row r="61" spans="1:15" x14ac:dyDescent="0.4">
      <c r="A61" s="50" t="s">
        <v>35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 t="shared" ref="M61" si="19">SUM(G61:L61)</f>
        <v>0</v>
      </c>
      <c r="O61" s="36" t="s">
        <v>58</v>
      </c>
    </row>
    <row r="62" spans="1:15" x14ac:dyDescent="0.4">
      <c r="A62" s="46" t="s">
        <v>35</v>
      </c>
      <c r="B62" s="46" t="s">
        <v>16</v>
      </c>
      <c r="C62" s="46"/>
      <c r="D62" s="46"/>
      <c r="E62" s="46"/>
      <c r="F62" s="46"/>
      <c r="G62" s="49">
        <f>SUM(G57:G61)</f>
        <v>0</v>
      </c>
      <c r="H62" s="49">
        <f t="shared" ref="H62:M62" si="20">SUM(H57:H61)</f>
        <v>0</v>
      </c>
      <c r="I62" s="49">
        <f t="shared" si="20"/>
        <v>0</v>
      </c>
      <c r="J62" s="49">
        <f t="shared" si="20"/>
        <v>0</v>
      </c>
      <c r="K62" s="49">
        <f t="shared" si="20"/>
        <v>0</v>
      </c>
      <c r="L62" s="49">
        <f t="shared" si="20"/>
        <v>0</v>
      </c>
      <c r="M62" s="49">
        <f t="shared" si="20"/>
        <v>0</v>
      </c>
    </row>
    <row r="63" spans="1:15" x14ac:dyDescent="0.4">
      <c r="A63" s="50" t="s">
        <v>66</v>
      </c>
      <c r="B63" s="50" t="s">
        <v>16</v>
      </c>
      <c r="C63" s="51">
        <v>45678</v>
      </c>
      <c r="D63" s="50" t="s">
        <v>95</v>
      </c>
      <c r="E63" s="51">
        <v>45678</v>
      </c>
      <c r="F63" s="52" t="s">
        <v>86</v>
      </c>
      <c r="G63" s="53"/>
      <c r="H63" s="53"/>
      <c r="I63" s="53"/>
      <c r="J63" s="53"/>
      <c r="K63" s="53">
        <v>117</v>
      </c>
      <c r="L63" s="53"/>
      <c r="M63" s="53">
        <f>SUM(G63:L63)</f>
        <v>117</v>
      </c>
    </row>
    <row r="64" spans="1:15" x14ac:dyDescent="0.4">
      <c r="A64" s="50" t="s">
        <v>66</v>
      </c>
      <c r="B64" s="50" t="s">
        <v>16</v>
      </c>
      <c r="C64" s="51">
        <v>45693</v>
      </c>
      <c r="D64" s="50" t="s">
        <v>97</v>
      </c>
      <c r="E64" s="51">
        <v>45980</v>
      </c>
      <c r="F64" s="52" t="s">
        <v>86</v>
      </c>
      <c r="G64" s="53"/>
      <c r="H64" s="53"/>
      <c r="I64" s="53">
        <v>315</v>
      </c>
      <c r="J64" s="53"/>
      <c r="K64" s="53">
        <v>106.36</v>
      </c>
      <c r="L64" s="53">
        <v>7.5</v>
      </c>
      <c r="M64" s="53">
        <f t="shared" ref="M64:M65" si="21">SUM(G64:L64)</f>
        <v>428.86</v>
      </c>
    </row>
    <row r="65" spans="1:13" x14ac:dyDescent="0.4">
      <c r="A65" s="50" t="s">
        <v>66</v>
      </c>
      <c r="B65" s="50" t="s">
        <v>16</v>
      </c>
      <c r="C65" s="51">
        <v>45721</v>
      </c>
      <c r="D65" s="50" t="s">
        <v>97</v>
      </c>
      <c r="E65" s="51">
        <v>45797</v>
      </c>
      <c r="F65" s="52" t="s">
        <v>86</v>
      </c>
      <c r="G65" s="53"/>
      <c r="H65" s="53"/>
      <c r="I65" s="53"/>
      <c r="J65" s="53"/>
      <c r="K65" s="53">
        <v>149</v>
      </c>
      <c r="L65" s="53"/>
      <c r="M65" s="53">
        <f t="shared" si="21"/>
        <v>149</v>
      </c>
    </row>
    <row r="66" spans="1:13" x14ac:dyDescent="0.4">
      <c r="A66" s="50" t="s">
        <v>66</v>
      </c>
      <c r="B66" s="50" t="s">
        <v>16</v>
      </c>
      <c r="C66" s="51">
        <v>45731</v>
      </c>
      <c r="D66" s="50" t="s">
        <v>95</v>
      </c>
      <c r="E66" s="51">
        <v>45727</v>
      </c>
      <c r="F66" s="52" t="s">
        <v>86</v>
      </c>
      <c r="G66" s="53"/>
      <c r="H66" s="53"/>
      <c r="I66" s="53"/>
      <c r="J66" s="53"/>
      <c r="K66" s="53">
        <v>115</v>
      </c>
      <c r="L66" s="53"/>
      <c r="M66" s="53">
        <f>SUM(G66:L66)</f>
        <v>115</v>
      </c>
    </row>
    <row r="67" spans="1:13" x14ac:dyDescent="0.4">
      <c r="A67" s="50" t="s">
        <v>66</v>
      </c>
      <c r="B67" s="50" t="s">
        <v>16</v>
      </c>
      <c r="C67" s="51">
        <v>45742</v>
      </c>
      <c r="D67" s="50" t="s">
        <v>97</v>
      </c>
      <c r="E67" s="51">
        <v>45728</v>
      </c>
      <c r="F67" s="52" t="s">
        <v>86</v>
      </c>
      <c r="G67" s="53"/>
      <c r="H67" s="53"/>
      <c r="I67" s="53">
        <v>228.9</v>
      </c>
      <c r="J67" s="53"/>
      <c r="K67" s="53"/>
      <c r="L67" s="53"/>
      <c r="M67" s="53">
        <f>SUM(G67:L67)</f>
        <v>228.9</v>
      </c>
    </row>
    <row r="68" spans="1:13" x14ac:dyDescent="0.4">
      <c r="A68" s="46" t="s">
        <v>66</v>
      </c>
      <c r="B68" s="46" t="s">
        <v>16</v>
      </c>
      <c r="C68" s="46"/>
      <c r="D68" s="46"/>
      <c r="E68" s="46"/>
      <c r="F68" s="46"/>
      <c r="G68" s="49">
        <f>SUM(G63:G67)</f>
        <v>0</v>
      </c>
      <c r="H68" s="49">
        <f t="shared" ref="H68:L68" si="22">SUM(H63:H67)</f>
        <v>0</v>
      </c>
      <c r="I68" s="49">
        <f t="shared" si="22"/>
        <v>543.9</v>
      </c>
      <c r="J68" s="49">
        <f t="shared" si="22"/>
        <v>0</v>
      </c>
      <c r="K68" s="49">
        <f t="shared" si="22"/>
        <v>487.36</v>
      </c>
      <c r="L68" s="49">
        <f t="shared" si="22"/>
        <v>7.5</v>
      </c>
      <c r="M68" s="49">
        <f>SUM(M63:M67)</f>
        <v>1038.76</v>
      </c>
    </row>
    <row r="69" spans="1:13" x14ac:dyDescent="0.4">
      <c r="A69" s="50" t="s">
        <v>67</v>
      </c>
      <c r="B69" s="50" t="s">
        <v>16</v>
      </c>
      <c r="C69" s="51"/>
      <c r="D69" s="50"/>
      <c r="E69" s="51"/>
      <c r="F69" s="52"/>
      <c r="G69" s="53"/>
      <c r="H69" s="53"/>
      <c r="I69" s="53"/>
      <c r="J69" s="53"/>
      <c r="K69" s="53"/>
      <c r="L69" s="53"/>
      <c r="M69" s="53">
        <f>SUM(G69:L69)</f>
        <v>0</v>
      </c>
    </row>
    <row r="70" spans="1:13" x14ac:dyDescent="0.4">
      <c r="A70" s="50" t="s">
        <v>67</v>
      </c>
      <c r="B70" s="50" t="s">
        <v>16</v>
      </c>
      <c r="C70" s="51"/>
      <c r="D70" s="50"/>
      <c r="E70" s="51"/>
      <c r="F70" s="52"/>
      <c r="G70" s="53"/>
      <c r="H70" s="53"/>
      <c r="I70" s="53"/>
      <c r="J70" s="53"/>
      <c r="K70" s="53"/>
      <c r="L70" s="53"/>
      <c r="M70" s="53">
        <f t="shared" ref="M70:M71" si="23">SUM(G70:L70)</f>
        <v>0</v>
      </c>
    </row>
    <row r="71" spans="1:13" x14ac:dyDescent="0.4">
      <c r="A71" s="50" t="s">
        <v>67</v>
      </c>
      <c r="B71" s="50" t="s">
        <v>16</v>
      </c>
      <c r="C71" s="51"/>
      <c r="D71" s="50"/>
      <c r="E71" s="51"/>
      <c r="F71" s="52"/>
      <c r="G71" s="53"/>
      <c r="H71" s="53"/>
      <c r="I71" s="53"/>
      <c r="J71" s="53"/>
      <c r="K71" s="53"/>
      <c r="L71" s="53"/>
      <c r="M71" s="53">
        <f t="shared" si="23"/>
        <v>0</v>
      </c>
    </row>
    <row r="72" spans="1:13" x14ac:dyDescent="0.4">
      <c r="A72" s="50" t="s">
        <v>67</v>
      </c>
      <c r="B72" s="50" t="s">
        <v>16</v>
      </c>
      <c r="C72" s="51"/>
      <c r="D72" s="50"/>
      <c r="E72" s="51"/>
      <c r="F72" s="52"/>
      <c r="G72" s="53"/>
      <c r="H72" s="53"/>
      <c r="I72" s="53"/>
      <c r="J72" s="53"/>
      <c r="K72" s="53"/>
      <c r="L72" s="53"/>
      <c r="M72" s="53">
        <f>SUM(G72:L72)</f>
        <v>0</v>
      </c>
    </row>
    <row r="73" spans="1:13" x14ac:dyDescent="0.4">
      <c r="A73" s="46" t="s">
        <v>67</v>
      </c>
      <c r="B73" s="46" t="s">
        <v>16</v>
      </c>
      <c r="C73" s="46"/>
      <c r="D73" s="46"/>
      <c r="E73" s="46"/>
      <c r="F73" s="46"/>
      <c r="G73" s="49">
        <f t="shared" ref="G73:M73" si="24">SUM(G69:G72)</f>
        <v>0</v>
      </c>
      <c r="H73" s="49">
        <f t="shared" si="24"/>
        <v>0</v>
      </c>
      <c r="I73" s="49">
        <f t="shared" si="24"/>
        <v>0</v>
      </c>
      <c r="J73" s="49">
        <f t="shared" si="24"/>
        <v>0</v>
      </c>
      <c r="K73" s="49">
        <f t="shared" si="24"/>
        <v>0</v>
      </c>
      <c r="L73" s="49">
        <f t="shared" si="24"/>
        <v>0</v>
      </c>
      <c r="M73" s="49">
        <f t="shared" si="24"/>
        <v>0</v>
      </c>
    </row>
    <row r="74" spans="1:13" x14ac:dyDescent="0.4">
      <c r="A74" s="50" t="s">
        <v>60</v>
      </c>
      <c r="B74" s="50" t="s">
        <v>16</v>
      </c>
      <c r="C74" s="51">
        <v>45694</v>
      </c>
      <c r="D74" s="52" t="s">
        <v>99</v>
      </c>
      <c r="E74" s="51">
        <v>45691</v>
      </c>
      <c r="F74" s="52" t="s">
        <v>103</v>
      </c>
      <c r="G74" s="53"/>
      <c r="H74" s="53"/>
      <c r="I74" s="53"/>
      <c r="J74" s="53"/>
      <c r="K74" s="53">
        <v>85</v>
      </c>
      <c r="L74" s="53"/>
      <c r="M74" s="53">
        <f>SUM(G74:L74)</f>
        <v>85</v>
      </c>
    </row>
    <row r="75" spans="1:13" x14ac:dyDescent="0.4">
      <c r="A75" s="50" t="s">
        <v>60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ref="M75:M77" si="25">SUM(G75:L75)</f>
        <v>0</v>
      </c>
    </row>
    <row r="76" spans="1:13" x14ac:dyDescent="0.4">
      <c r="A76" s="50" t="s">
        <v>60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25"/>
        <v>0</v>
      </c>
    </row>
    <row r="77" spans="1:13" x14ac:dyDescent="0.4">
      <c r="A77" s="50" t="s">
        <v>60</v>
      </c>
      <c r="B77" s="50" t="s">
        <v>16</v>
      </c>
      <c r="C77" s="51"/>
      <c r="D77" s="50"/>
      <c r="E77" s="51"/>
      <c r="F77" s="52"/>
      <c r="G77" s="53"/>
      <c r="H77" s="53"/>
      <c r="I77" s="53"/>
      <c r="J77" s="53"/>
      <c r="K77" s="53"/>
      <c r="L77" s="53"/>
      <c r="M77" s="53">
        <f t="shared" si="25"/>
        <v>0</v>
      </c>
    </row>
    <row r="78" spans="1:13" x14ac:dyDescent="0.4">
      <c r="A78" s="46" t="s">
        <v>60</v>
      </c>
      <c r="B78" s="46" t="s">
        <v>16</v>
      </c>
      <c r="C78" s="46"/>
      <c r="D78" s="46"/>
      <c r="E78" s="46"/>
      <c r="F78" s="46"/>
      <c r="G78" s="49">
        <f t="shared" ref="G78:M78" si="26">SUM(G74:G77)</f>
        <v>0</v>
      </c>
      <c r="H78" s="49">
        <f t="shared" si="26"/>
        <v>0</v>
      </c>
      <c r="I78" s="49">
        <f t="shared" si="26"/>
        <v>0</v>
      </c>
      <c r="J78" s="49">
        <f t="shared" si="26"/>
        <v>0</v>
      </c>
      <c r="K78" s="49">
        <f t="shared" si="26"/>
        <v>85</v>
      </c>
      <c r="L78" s="49">
        <f t="shared" si="26"/>
        <v>0</v>
      </c>
      <c r="M78" s="49">
        <f t="shared" si="26"/>
        <v>85</v>
      </c>
    </row>
    <row r="79" spans="1:13" x14ac:dyDescent="0.4">
      <c r="A79" s="50" t="s">
        <v>68</v>
      </c>
      <c r="B79" s="50" t="s">
        <v>16</v>
      </c>
      <c r="C79" s="51"/>
      <c r="D79" s="50"/>
      <c r="E79" s="51"/>
      <c r="F79" s="52"/>
      <c r="G79" s="53"/>
      <c r="H79" s="53"/>
      <c r="I79" s="53"/>
      <c r="J79" s="53"/>
      <c r="K79" s="53"/>
      <c r="L79" s="53"/>
      <c r="M79" s="53">
        <f>SUM(G79:L79)</f>
        <v>0</v>
      </c>
    </row>
    <row r="80" spans="1:13" x14ac:dyDescent="0.4">
      <c r="A80" s="50" t="s">
        <v>68</v>
      </c>
      <c r="B80" s="50" t="s">
        <v>16</v>
      </c>
      <c r="C80" s="51"/>
      <c r="D80" s="50"/>
      <c r="E80" s="51"/>
      <c r="F80" s="52"/>
      <c r="G80" s="53"/>
      <c r="H80" s="53"/>
      <c r="I80" s="53"/>
      <c r="J80" s="53"/>
      <c r="K80" s="53"/>
      <c r="L80" s="53"/>
      <c r="M80" s="53">
        <f t="shared" ref="M80:M82" si="27">SUM(G80:L80)</f>
        <v>0</v>
      </c>
    </row>
    <row r="81" spans="1:13" x14ac:dyDescent="0.4">
      <c r="A81" s="50" t="s">
        <v>68</v>
      </c>
      <c r="B81" s="50" t="s">
        <v>16</v>
      </c>
      <c r="C81" s="51"/>
      <c r="D81" s="50"/>
      <c r="E81" s="51"/>
      <c r="F81" s="52"/>
      <c r="G81" s="53"/>
      <c r="H81" s="53"/>
      <c r="I81" s="53"/>
      <c r="J81" s="53"/>
      <c r="K81" s="53"/>
      <c r="L81" s="53"/>
      <c r="M81" s="53">
        <f t="shared" si="27"/>
        <v>0</v>
      </c>
    </row>
    <row r="82" spans="1:13" x14ac:dyDescent="0.4">
      <c r="A82" s="50" t="s">
        <v>68</v>
      </c>
      <c r="B82" s="50" t="s">
        <v>16</v>
      </c>
      <c r="C82" s="51"/>
      <c r="D82" s="50"/>
      <c r="E82" s="51"/>
      <c r="F82" s="52"/>
      <c r="G82" s="53"/>
      <c r="H82" s="53"/>
      <c r="I82" s="53"/>
      <c r="J82" s="53"/>
      <c r="K82" s="53"/>
      <c r="L82" s="53"/>
      <c r="M82" s="53">
        <f t="shared" si="27"/>
        <v>0</v>
      </c>
    </row>
    <row r="83" spans="1:13" x14ac:dyDescent="0.4">
      <c r="A83" s="46" t="s">
        <v>68</v>
      </c>
      <c r="B83" s="46" t="s">
        <v>16</v>
      </c>
      <c r="C83" s="46"/>
      <c r="D83" s="46"/>
      <c r="E83" s="46"/>
      <c r="F83" s="46"/>
      <c r="G83" s="49">
        <f t="shared" ref="G83:M83" si="28">SUM(G79:G82)</f>
        <v>0</v>
      </c>
      <c r="H83" s="49">
        <f t="shared" si="28"/>
        <v>0</v>
      </c>
      <c r="I83" s="49">
        <f t="shared" si="28"/>
        <v>0</v>
      </c>
      <c r="J83" s="49">
        <f t="shared" si="28"/>
        <v>0</v>
      </c>
      <c r="K83" s="49">
        <f t="shared" si="28"/>
        <v>0</v>
      </c>
      <c r="L83" s="49">
        <f t="shared" si="28"/>
        <v>0</v>
      </c>
      <c r="M83" s="49">
        <f t="shared" si="28"/>
        <v>0</v>
      </c>
    </row>
    <row r="84" spans="1:13" x14ac:dyDescent="0.4">
      <c r="A84" s="50" t="s">
        <v>69</v>
      </c>
      <c r="B84" s="50" t="s">
        <v>16</v>
      </c>
      <c r="C84" s="51">
        <v>45706</v>
      </c>
      <c r="D84" s="50" t="s">
        <v>97</v>
      </c>
      <c r="E84" s="51">
        <v>45678</v>
      </c>
      <c r="F84" s="52" t="s">
        <v>86</v>
      </c>
      <c r="G84" s="53"/>
      <c r="H84" s="53"/>
      <c r="I84" s="53"/>
      <c r="J84" s="53"/>
      <c r="K84" s="53">
        <v>140.25</v>
      </c>
      <c r="L84" s="53"/>
      <c r="M84" s="53">
        <f>SUM(G84:L84)</f>
        <v>140.25</v>
      </c>
    </row>
    <row r="85" spans="1:13" x14ac:dyDescent="0.4">
      <c r="A85" s="50" t="s">
        <v>69</v>
      </c>
      <c r="B85" s="50" t="s">
        <v>16</v>
      </c>
      <c r="C85" s="51">
        <v>45693</v>
      </c>
      <c r="D85" s="50" t="s">
        <v>97</v>
      </c>
      <c r="E85" s="51">
        <v>45710</v>
      </c>
      <c r="F85" s="52" t="s">
        <v>86</v>
      </c>
      <c r="G85" s="53"/>
      <c r="H85" s="53"/>
      <c r="I85" s="53">
        <v>102.34</v>
      </c>
      <c r="J85" s="53"/>
      <c r="K85" s="53"/>
      <c r="L85" s="53">
        <v>60.1</v>
      </c>
      <c r="M85" s="53">
        <f t="shared" ref="M85:M87" si="29">SUM(G85:L85)</f>
        <v>162.44</v>
      </c>
    </row>
    <row r="86" spans="1:13" x14ac:dyDescent="0.4">
      <c r="A86" s="50" t="s">
        <v>69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si="29"/>
        <v>0</v>
      </c>
    </row>
    <row r="87" spans="1:13" x14ac:dyDescent="0.4">
      <c r="A87" s="50" t="s">
        <v>69</v>
      </c>
      <c r="B87" s="50" t="s">
        <v>16</v>
      </c>
      <c r="C87" s="51"/>
      <c r="D87" s="50"/>
      <c r="E87" s="51"/>
      <c r="F87" s="52"/>
      <c r="G87" s="53"/>
      <c r="H87" s="53"/>
      <c r="I87" s="53"/>
      <c r="J87" s="53"/>
      <c r="K87" s="53"/>
      <c r="L87" s="53"/>
      <c r="M87" s="53">
        <f t="shared" si="29"/>
        <v>0</v>
      </c>
    </row>
    <row r="88" spans="1:13" x14ac:dyDescent="0.4">
      <c r="A88" s="46" t="s">
        <v>69</v>
      </c>
      <c r="B88" s="46" t="s">
        <v>16</v>
      </c>
      <c r="C88" s="46"/>
      <c r="D88" s="46"/>
      <c r="E88" s="46"/>
      <c r="F88" s="46"/>
      <c r="G88" s="49">
        <f t="shared" ref="G88:M88" si="30">SUM(G84:G87)</f>
        <v>0</v>
      </c>
      <c r="H88" s="49">
        <f t="shared" si="30"/>
        <v>0</v>
      </c>
      <c r="I88" s="49">
        <f t="shared" si="30"/>
        <v>102.34</v>
      </c>
      <c r="J88" s="49">
        <f t="shared" si="30"/>
        <v>0</v>
      </c>
      <c r="K88" s="49">
        <f t="shared" si="30"/>
        <v>140.25</v>
      </c>
      <c r="L88" s="49">
        <f t="shared" si="30"/>
        <v>60.1</v>
      </c>
      <c r="M88" s="49">
        <f t="shared" si="30"/>
        <v>302.69</v>
      </c>
    </row>
    <row r="89" spans="1:13" x14ac:dyDescent="0.4">
      <c r="A89" s="50" t="s">
        <v>57</v>
      </c>
      <c r="B89" s="50" t="s">
        <v>16</v>
      </c>
      <c r="C89" s="51"/>
      <c r="D89" s="50"/>
      <c r="E89" s="51"/>
      <c r="F89" s="52"/>
      <c r="G89" s="53"/>
      <c r="H89" s="53"/>
      <c r="I89" s="53"/>
      <c r="J89" s="53"/>
      <c r="K89" s="53"/>
      <c r="L89" s="53"/>
      <c r="M89" s="53">
        <f>SUM(G89:L89)</f>
        <v>0</v>
      </c>
    </row>
    <row r="90" spans="1:13" x14ac:dyDescent="0.4">
      <c r="A90" s="50" t="s">
        <v>57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 t="shared" ref="M90:M92" si="31">SUM(G90:L90)</f>
        <v>0</v>
      </c>
    </row>
    <row r="91" spans="1:13" x14ac:dyDescent="0.4">
      <c r="A91" s="50" t="s">
        <v>57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si="31"/>
        <v>0</v>
      </c>
    </row>
    <row r="92" spans="1:13" x14ac:dyDescent="0.4">
      <c r="A92" s="50" t="s">
        <v>57</v>
      </c>
      <c r="B92" s="50" t="s">
        <v>16</v>
      </c>
      <c r="C92" s="51"/>
      <c r="D92" s="50"/>
      <c r="E92" s="51"/>
      <c r="F92" s="52"/>
      <c r="G92" s="53"/>
      <c r="H92" s="53"/>
      <c r="I92" s="53"/>
      <c r="J92" s="53"/>
      <c r="K92" s="53"/>
      <c r="L92" s="53"/>
      <c r="M92" s="53">
        <f t="shared" si="31"/>
        <v>0</v>
      </c>
    </row>
    <row r="93" spans="1:13" x14ac:dyDescent="0.4">
      <c r="A93" s="46" t="s">
        <v>57</v>
      </c>
      <c r="B93" s="46" t="s">
        <v>16</v>
      </c>
      <c r="C93" s="46"/>
      <c r="D93" s="46"/>
      <c r="E93" s="46"/>
      <c r="F93" s="46"/>
      <c r="G93" s="49">
        <f t="shared" ref="G93:M93" si="32">SUM(G89:G92)</f>
        <v>0</v>
      </c>
      <c r="H93" s="49">
        <f t="shared" si="32"/>
        <v>0</v>
      </c>
      <c r="I93" s="49">
        <f t="shared" si="32"/>
        <v>0</v>
      </c>
      <c r="J93" s="49">
        <f t="shared" si="32"/>
        <v>0</v>
      </c>
      <c r="K93" s="49">
        <f t="shared" si="32"/>
        <v>0</v>
      </c>
      <c r="L93" s="49">
        <f t="shared" si="32"/>
        <v>0</v>
      </c>
      <c r="M93" s="49">
        <f t="shared" si="32"/>
        <v>0</v>
      </c>
    </row>
    <row r="94" spans="1:13" x14ac:dyDescent="0.4">
      <c r="A94" s="50" t="s">
        <v>70</v>
      </c>
      <c r="B94" s="50" t="s">
        <v>16</v>
      </c>
      <c r="C94" s="51"/>
      <c r="D94" s="50"/>
      <c r="E94" s="51"/>
      <c r="F94" s="52"/>
      <c r="G94" s="53"/>
      <c r="H94" s="53"/>
      <c r="I94" s="53"/>
      <c r="J94" s="53"/>
      <c r="K94" s="53"/>
      <c r="L94" s="53"/>
      <c r="M94" s="53">
        <f>SUM(G94:L94)</f>
        <v>0</v>
      </c>
    </row>
    <row r="95" spans="1:13" x14ac:dyDescent="0.4">
      <c r="A95" s="50" t="s">
        <v>70</v>
      </c>
      <c r="B95" s="50" t="s">
        <v>16</v>
      </c>
      <c r="C95" s="51"/>
      <c r="D95" s="50"/>
      <c r="E95" s="51"/>
      <c r="F95" s="52"/>
      <c r="G95" s="53"/>
      <c r="H95" s="53"/>
      <c r="I95" s="53"/>
      <c r="J95" s="53"/>
      <c r="K95" s="53"/>
      <c r="L95" s="53"/>
      <c r="M95" s="53">
        <f t="shared" ref="M95:M97" si="33">SUM(G95:L95)</f>
        <v>0</v>
      </c>
    </row>
    <row r="96" spans="1:13" x14ac:dyDescent="0.4">
      <c r="A96" s="50" t="s">
        <v>70</v>
      </c>
      <c r="B96" s="50" t="s">
        <v>16</v>
      </c>
      <c r="C96" s="51"/>
      <c r="D96" s="50"/>
      <c r="E96" s="51"/>
      <c r="F96" s="52"/>
      <c r="G96" s="53"/>
      <c r="H96" s="53"/>
      <c r="I96" s="53"/>
      <c r="J96" s="53"/>
      <c r="K96" s="53"/>
      <c r="L96" s="53"/>
      <c r="M96" s="53">
        <f t="shared" si="33"/>
        <v>0</v>
      </c>
    </row>
    <row r="97" spans="1:13" x14ac:dyDescent="0.4">
      <c r="A97" s="50" t="s">
        <v>70</v>
      </c>
      <c r="B97" s="50" t="s">
        <v>16</v>
      </c>
      <c r="C97" s="51"/>
      <c r="D97" s="50"/>
      <c r="E97" s="51"/>
      <c r="F97" s="52"/>
      <c r="G97" s="53"/>
      <c r="H97" s="53"/>
      <c r="I97" s="53"/>
      <c r="J97" s="53"/>
      <c r="K97" s="53"/>
      <c r="L97" s="53"/>
      <c r="M97" s="53">
        <f t="shared" si="33"/>
        <v>0</v>
      </c>
    </row>
    <row r="98" spans="1:13" x14ac:dyDescent="0.4">
      <c r="A98" s="46" t="s">
        <v>70</v>
      </c>
      <c r="B98" s="46" t="s">
        <v>16</v>
      </c>
      <c r="C98" s="46"/>
      <c r="D98" s="46"/>
      <c r="E98" s="46"/>
      <c r="F98" s="46"/>
      <c r="G98" s="49">
        <f t="shared" ref="G98:M98" si="34">SUM(G94:G97)</f>
        <v>0</v>
      </c>
      <c r="H98" s="49">
        <f t="shared" si="34"/>
        <v>0</v>
      </c>
      <c r="I98" s="49">
        <f t="shared" si="34"/>
        <v>0</v>
      </c>
      <c r="J98" s="49">
        <f t="shared" si="34"/>
        <v>0</v>
      </c>
      <c r="K98" s="49">
        <f t="shared" si="34"/>
        <v>0</v>
      </c>
      <c r="L98" s="49">
        <f t="shared" si="34"/>
        <v>0</v>
      </c>
      <c r="M98" s="49">
        <f t="shared" si="34"/>
        <v>0</v>
      </c>
    </row>
    <row r="99" spans="1:13" x14ac:dyDescent="0.4">
      <c r="A99" s="50" t="s">
        <v>93</v>
      </c>
      <c r="B99" s="50" t="s">
        <v>16</v>
      </c>
      <c r="C99" s="51">
        <v>45693</v>
      </c>
      <c r="D99" s="50" t="s">
        <v>97</v>
      </c>
      <c r="E99" s="51" t="s">
        <v>104</v>
      </c>
      <c r="F99" s="52" t="s">
        <v>86</v>
      </c>
      <c r="G99" s="53"/>
      <c r="H99" s="53"/>
      <c r="I99" s="53">
        <v>69</v>
      </c>
      <c r="J99" s="53"/>
      <c r="K99" s="53"/>
      <c r="L99" s="53">
        <v>14.5</v>
      </c>
      <c r="M99" s="53">
        <f>SUM(G99:L99)</f>
        <v>83.5</v>
      </c>
    </row>
    <row r="100" spans="1:13" x14ac:dyDescent="0.4">
      <c r="A100" s="50" t="s">
        <v>93</v>
      </c>
      <c r="B100" s="50" t="s">
        <v>16</v>
      </c>
      <c r="C100" s="51">
        <v>45731</v>
      </c>
      <c r="D100" s="50" t="s">
        <v>97</v>
      </c>
      <c r="E100" s="51">
        <v>45727</v>
      </c>
      <c r="F100" s="52" t="s">
        <v>86</v>
      </c>
      <c r="G100" s="53"/>
      <c r="H100" s="53"/>
      <c r="I100" s="53"/>
      <c r="J100" s="53"/>
      <c r="K100" s="53">
        <v>123</v>
      </c>
      <c r="L100" s="53"/>
      <c r="M100" s="53">
        <f t="shared" ref="M100:M102" si="35">SUM(G100:L100)</f>
        <v>123</v>
      </c>
    </row>
    <row r="101" spans="1:13" x14ac:dyDescent="0.4">
      <c r="A101" s="50" t="s">
        <v>93</v>
      </c>
      <c r="B101" s="50" t="s">
        <v>16</v>
      </c>
      <c r="C101" s="51">
        <v>45742</v>
      </c>
      <c r="D101" s="50" t="s">
        <v>97</v>
      </c>
      <c r="E101" s="51">
        <v>45727</v>
      </c>
      <c r="F101" s="52" t="s">
        <v>86</v>
      </c>
      <c r="G101" s="53"/>
      <c r="H101" s="53"/>
      <c r="I101" s="53"/>
      <c r="J101" s="53"/>
      <c r="K101" s="53">
        <v>103</v>
      </c>
      <c r="L101" s="53"/>
      <c r="M101" s="53">
        <f t="shared" si="35"/>
        <v>103</v>
      </c>
    </row>
    <row r="102" spans="1:13" x14ac:dyDescent="0.4">
      <c r="A102" s="50" t="s">
        <v>93</v>
      </c>
      <c r="B102" s="50" t="s">
        <v>16</v>
      </c>
      <c r="C102" s="51"/>
      <c r="D102" s="50"/>
      <c r="E102" s="51"/>
      <c r="F102" s="52"/>
      <c r="G102" s="53"/>
      <c r="H102" s="53"/>
      <c r="I102" s="53"/>
      <c r="J102" s="53"/>
      <c r="K102" s="53"/>
      <c r="L102" s="53"/>
      <c r="M102" s="53">
        <f t="shared" si="35"/>
        <v>0</v>
      </c>
    </row>
    <row r="103" spans="1:13" x14ac:dyDescent="0.4">
      <c r="A103" s="46" t="s">
        <v>93</v>
      </c>
      <c r="B103" s="46" t="s">
        <v>16</v>
      </c>
      <c r="C103" s="46"/>
      <c r="D103" s="46"/>
      <c r="E103" s="46"/>
      <c r="F103" s="46"/>
      <c r="G103" s="49">
        <f>SUM(G99:G102)</f>
        <v>0</v>
      </c>
      <c r="H103" s="49">
        <f t="shared" ref="H103:M103" si="36">SUM(H99:H102)</f>
        <v>0</v>
      </c>
      <c r="I103" s="49">
        <f t="shared" si="36"/>
        <v>69</v>
      </c>
      <c r="J103" s="49">
        <f t="shared" si="36"/>
        <v>0</v>
      </c>
      <c r="K103" s="49">
        <f t="shared" si="36"/>
        <v>226</v>
      </c>
      <c r="L103" s="49">
        <f t="shared" si="36"/>
        <v>14.5</v>
      </c>
      <c r="M103" s="49">
        <f t="shared" si="36"/>
        <v>309.5</v>
      </c>
    </row>
    <row r="104" spans="1:13" x14ac:dyDescent="0.4">
      <c r="A104" s="50" t="s">
        <v>77</v>
      </c>
      <c r="B104" s="50" t="s">
        <v>16</v>
      </c>
      <c r="C104" s="51">
        <v>45658</v>
      </c>
      <c r="D104" s="50" t="s">
        <v>97</v>
      </c>
      <c r="E104" s="51">
        <v>45615</v>
      </c>
      <c r="F104" s="52" t="s">
        <v>86</v>
      </c>
      <c r="G104" s="53"/>
      <c r="H104" s="53"/>
      <c r="I104" s="53">
        <v>45.55</v>
      </c>
      <c r="J104" s="53">
        <v>51.8</v>
      </c>
      <c r="K104" s="53"/>
      <c r="L104" s="53"/>
      <c r="M104" s="53">
        <f>SUM(G104:L104)</f>
        <v>97.35</v>
      </c>
    </row>
    <row r="105" spans="1:13" x14ac:dyDescent="0.4">
      <c r="A105" s="50" t="s">
        <v>77</v>
      </c>
      <c r="B105" s="50" t="s">
        <v>16</v>
      </c>
      <c r="C105" s="51">
        <v>45693</v>
      </c>
      <c r="D105" s="50" t="s">
        <v>97</v>
      </c>
      <c r="E105" s="51">
        <v>45679</v>
      </c>
      <c r="F105" s="52" t="s">
        <v>86</v>
      </c>
      <c r="G105" s="53"/>
      <c r="H105" s="53"/>
      <c r="I105" s="53">
        <v>52.6</v>
      </c>
      <c r="J105" s="53"/>
      <c r="K105" s="53"/>
      <c r="L105" s="53"/>
      <c r="M105" s="53">
        <f t="shared" ref="M105:M107" si="37">SUM(G105:L105)</f>
        <v>52.6</v>
      </c>
    </row>
    <row r="106" spans="1:13" x14ac:dyDescent="0.4">
      <c r="A106" s="50" t="s">
        <v>77</v>
      </c>
      <c r="B106" s="50" t="s">
        <v>16</v>
      </c>
      <c r="C106" s="51"/>
      <c r="D106" s="50"/>
      <c r="E106" s="51"/>
      <c r="F106" s="52"/>
      <c r="G106" s="53"/>
      <c r="H106" s="53"/>
      <c r="I106" s="53"/>
      <c r="J106" s="53"/>
      <c r="K106" s="53"/>
      <c r="L106" s="53"/>
      <c r="M106" s="53">
        <f t="shared" si="37"/>
        <v>0</v>
      </c>
    </row>
    <row r="107" spans="1:13" x14ac:dyDescent="0.4">
      <c r="A107" s="50" t="s">
        <v>77</v>
      </c>
      <c r="B107" s="50" t="s">
        <v>16</v>
      </c>
      <c r="C107" s="51"/>
      <c r="D107" s="50"/>
      <c r="E107" s="51"/>
      <c r="F107" s="52"/>
      <c r="G107" s="53"/>
      <c r="H107" s="53"/>
      <c r="I107" s="53"/>
      <c r="J107" s="53"/>
      <c r="K107" s="53"/>
      <c r="L107" s="53"/>
      <c r="M107" s="53">
        <f t="shared" si="37"/>
        <v>0</v>
      </c>
    </row>
    <row r="108" spans="1:13" x14ac:dyDescent="0.4">
      <c r="A108" s="46" t="s">
        <v>77</v>
      </c>
      <c r="B108" s="46" t="s">
        <v>16</v>
      </c>
      <c r="C108" s="46"/>
      <c r="D108" s="46"/>
      <c r="E108" s="46"/>
      <c r="F108" s="46"/>
      <c r="G108" s="49">
        <f t="shared" ref="G108:M108" si="38">SUM(G104:G107)</f>
        <v>0</v>
      </c>
      <c r="H108" s="49">
        <f t="shared" si="38"/>
        <v>0</v>
      </c>
      <c r="I108" s="49">
        <f t="shared" si="38"/>
        <v>98.15</v>
      </c>
      <c r="J108" s="49">
        <f t="shared" si="38"/>
        <v>51.8</v>
      </c>
      <c r="K108" s="49">
        <f t="shared" si="38"/>
        <v>0</v>
      </c>
      <c r="L108" s="49">
        <f t="shared" si="38"/>
        <v>0</v>
      </c>
      <c r="M108" s="49">
        <f t="shared" si="38"/>
        <v>149.94999999999999</v>
      </c>
    </row>
    <row r="109" spans="1:13" x14ac:dyDescent="0.4">
      <c r="A109" s="50" t="s">
        <v>94</v>
      </c>
      <c r="B109" s="50" t="s">
        <v>16</v>
      </c>
      <c r="C109" s="51">
        <v>45693</v>
      </c>
      <c r="D109" s="50" t="s">
        <v>97</v>
      </c>
      <c r="E109" s="51">
        <v>45679</v>
      </c>
      <c r="F109" s="52" t="s">
        <v>86</v>
      </c>
      <c r="G109" s="53"/>
      <c r="H109" s="53"/>
      <c r="I109" s="53">
        <v>235.74</v>
      </c>
      <c r="J109" s="53"/>
      <c r="K109" s="53"/>
      <c r="L109" s="53"/>
      <c r="M109" s="53">
        <f>SUM(G109:L109)</f>
        <v>235.74</v>
      </c>
    </row>
    <row r="110" spans="1:13" x14ac:dyDescent="0.4">
      <c r="A110" s="50" t="s">
        <v>94</v>
      </c>
      <c r="B110" s="50" t="s">
        <v>16</v>
      </c>
      <c r="C110" s="51">
        <v>45707</v>
      </c>
      <c r="D110" s="50" t="s">
        <v>95</v>
      </c>
      <c r="E110" s="51">
        <v>45691</v>
      </c>
      <c r="F110" s="52" t="s">
        <v>86</v>
      </c>
      <c r="G110" s="53"/>
      <c r="H110" s="53"/>
      <c r="I110" s="53">
        <v>235.74</v>
      </c>
      <c r="J110" s="53"/>
      <c r="K110" s="53"/>
      <c r="L110" s="53"/>
      <c r="M110" s="53">
        <f t="shared" ref="M110:M112" si="39">SUM(G110:L110)</f>
        <v>235.74</v>
      </c>
    </row>
    <row r="111" spans="1:13" x14ac:dyDescent="0.4">
      <c r="A111" s="50" t="s">
        <v>94</v>
      </c>
      <c r="B111" s="50" t="s">
        <v>16</v>
      </c>
      <c r="C111" s="51">
        <v>45742</v>
      </c>
      <c r="D111" s="50" t="s">
        <v>97</v>
      </c>
      <c r="E111" s="51">
        <v>45728</v>
      </c>
      <c r="F111" s="52" t="s">
        <v>86</v>
      </c>
      <c r="G111" s="53"/>
      <c r="H111" s="53"/>
      <c r="I111" s="53">
        <v>246.54</v>
      </c>
      <c r="J111" s="53"/>
      <c r="K111" s="53"/>
      <c r="L111" s="53"/>
      <c r="M111" s="53">
        <f t="shared" si="39"/>
        <v>246.54</v>
      </c>
    </row>
    <row r="112" spans="1:13" x14ac:dyDescent="0.4">
      <c r="A112" s="50" t="s">
        <v>94</v>
      </c>
      <c r="B112" s="50" t="s">
        <v>16</v>
      </c>
      <c r="C112" s="51"/>
      <c r="D112" s="50"/>
      <c r="E112" s="51"/>
      <c r="F112" s="52"/>
      <c r="G112" s="53"/>
      <c r="H112" s="53"/>
      <c r="I112" s="53"/>
      <c r="J112" s="53"/>
      <c r="K112" s="53"/>
      <c r="L112" s="53"/>
      <c r="M112" s="53">
        <f t="shared" si="39"/>
        <v>0</v>
      </c>
    </row>
    <row r="113" spans="1:13" x14ac:dyDescent="0.4">
      <c r="A113" s="46" t="s">
        <v>94</v>
      </c>
      <c r="B113" s="46"/>
      <c r="C113" s="46"/>
      <c r="D113" s="46"/>
      <c r="E113" s="46"/>
      <c r="F113" s="46"/>
      <c r="G113" s="49">
        <f>SUM(G109:G112)</f>
        <v>0</v>
      </c>
      <c r="H113" s="49"/>
      <c r="I113" s="49">
        <f>SUM(I109:I112)</f>
        <v>718.02</v>
      </c>
      <c r="J113" s="49">
        <f t="shared" ref="J113:M113" si="40">SUM(J109:J112)</f>
        <v>0</v>
      </c>
      <c r="K113" s="49">
        <f t="shared" si="40"/>
        <v>0</v>
      </c>
      <c r="L113" s="49">
        <f t="shared" si="40"/>
        <v>0</v>
      </c>
      <c r="M113" s="49">
        <f t="shared" si="40"/>
        <v>718.02</v>
      </c>
    </row>
    <row r="114" spans="1:13" x14ac:dyDescent="0.4">
      <c r="A114" s="50" t="s">
        <v>96</v>
      </c>
      <c r="B114" s="50" t="s">
        <v>16</v>
      </c>
      <c r="C114" s="51">
        <v>45664</v>
      </c>
      <c r="D114" s="50" t="s">
        <v>95</v>
      </c>
      <c r="E114" s="51" t="s">
        <v>101</v>
      </c>
      <c r="F114" s="52" t="s">
        <v>86</v>
      </c>
      <c r="G114" s="53"/>
      <c r="H114" s="53"/>
      <c r="I114" s="53">
        <v>16</v>
      </c>
      <c r="J114" s="53"/>
      <c r="K114" s="53"/>
      <c r="L114" s="53"/>
      <c r="M114" s="53">
        <f>SUM(G114:L114)</f>
        <v>16</v>
      </c>
    </row>
    <row r="115" spans="1:13" x14ac:dyDescent="0.4">
      <c r="A115" s="50" t="s">
        <v>96</v>
      </c>
      <c r="B115" s="50" t="s">
        <v>16</v>
      </c>
      <c r="C115" s="51"/>
      <c r="D115" s="50"/>
      <c r="E115" s="51"/>
      <c r="F115" s="52"/>
      <c r="G115" s="53"/>
      <c r="H115" s="53"/>
      <c r="I115" s="53"/>
      <c r="J115" s="53"/>
      <c r="K115" s="53"/>
      <c r="L115" s="53"/>
      <c r="M115" s="53">
        <f t="shared" ref="M115:M117" si="41">SUM(G115:L115)</f>
        <v>0</v>
      </c>
    </row>
    <row r="116" spans="1:13" x14ac:dyDescent="0.4">
      <c r="A116" s="50" t="s">
        <v>96</v>
      </c>
      <c r="B116" s="50" t="s">
        <v>16</v>
      </c>
      <c r="C116" s="51"/>
      <c r="D116" s="50"/>
      <c r="E116" s="51"/>
      <c r="F116" s="52"/>
      <c r="G116" s="53"/>
      <c r="H116" s="53"/>
      <c r="I116" s="53"/>
      <c r="J116" s="53"/>
      <c r="K116" s="53"/>
      <c r="L116" s="53"/>
      <c r="M116" s="53">
        <f t="shared" si="41"/>
        <v>0</v>
      </c>
    </row>
    <row r="117" spans="1:13" x14ac:dyDescent="0.4">
      <c r="A117" s="50" t="s">
        <v>96</v>
      </c>
      <c r="B117" s="50" t="s">
        <v>16</v>
      </c>
      <c r="C117" s="51"/>
      <c r="D117" s="50"/>
      <c r="E117" s="51"/>
      <c r="F117" s="52"/>
      <c r="G117" s="53"/>
      <c r="H117" s="53"/>
      <c r="I117" s="53"/>
      <c r="J117" s="53"/>
      <c r="K117" s="53"/>
      <c r="L117" s="53"/>
      <c r="M117" s="53">
        <f t="shared" si="41"/>
        <v>0</v>
      </c>
    </row>
    <row r="118" spans="1:13" x14ac:dyDescent="0.4">
      <c r="A118" s="46" t="s">
        <v>96</v>
      </c>
      <c r="B118" s="46"/>
      <c r="C118" s="46"/>
      <c r="D118" s="46"/>
      <c r="E118" s="46"/>
      <c r="F118" s="46"/>
      <c r="G118" s="49">
        <f>SUM(G114:G117)</f>
        <v>0</v>
      </c>
      <c r="H118" s="49">
        <f t="shared" ref="H118:M118" si="42">SUM(H114:H117)</f>
        <v>0</v>
      </c>
      <c r="I118" s="49">
        <f t="shared" si="42"/>
        <v>16</v>
      </c>
      <c r="J118" s="49">
        <f t="shared" si="42"/>
        <v>0</v>
      </c>
      <c r="K118" s="49">
        <f t="shared" si="42"/>
        <v>0</v>
      </c>
      <c r="L118" s="49">
        <f t="shared" si="42"/>
        <v>0</v>
      </c>
      <c r="M118" s="49">
        <f t="shared" si="42"/>
        <v>16</v>
      </c>
    </row>
    <row r="119" spans="1:13" x14ac:dyDescent="0.4">
      <c r="A119" s="50" t="s">
        <v>98</v>
      </c>
      <c r="B119" s="50" t="s">
        <v>16</v>
      </c>
      <c r="C119" s="51"/>
      <c r="D119" s="50"/>
      <c r="E119" s="51"/>
      <c r="F119" s="52"/>
      <c r="G119" s="53"/>
      <c r="H119" s="53"/>
      <c r="I119" s="53"/>
      <c r="J119" s="53"/>
      <c r="K119" s="53"/>
      <c r="L119" s="53"/>
      <c r="M119" s="53">
        <f>SUM(G119:L119)</f>
        <v>0</v>
      </c>
    </row>
    <row r="120" spans="1:13" x14ac:dyDescent="0.4">
      <c r="A120" s="50" t="s">
        <v>98</v>
      </c>
      <c r="B120" s="50" t="s">
        <v>16</v>
      </c>
      <c r="C120" s="51"/>
      <c r="D120" s="50"/>
      <c r="E120" s="51"/>
      <c r="F120" s="52"/>
      <c r="G120" s="53"/>
      <c r="H120" s="53"/>
      <c r="I120" s="53"/>
      <c r="J120" s="53"/>
      <c r="K120" s="53"/>
      <c r="L120" s="53"/>
      <c r="M120" s="53">
        <f t="shared" ref="M120:M122" si="43">SUM(G120:L120)</f>
        <v>0</v>
      </c>
    </row>
    <row r="121" spans="1:13" x14ac:dyDescent="0.4">
      <c r="A121" s="50" t="s">
        <v>98</v>
      </c>
      <c r="B121" s="50" t="s">
        <v>16</v>
      </c>
      <c r="C121" s="51"/>
      <c r="D121" s="50"/>
      <c r="E121" s="51"/>
      <c r="F121" s="52"/>
      <c r="G121" s="53"/>
      <c r="H121" s="53"/>
      <c r="I121" s="53"/>
      <c r="J121" s="53"/>
      <c r="K121" s="53"/>
      <c r="L121" s="53"/>
      <c r="M121" s="53">
        <f t="shared" si="43"/>
        <v>0</v>
      </c>
    </row>
    <row r="122" spans="1:13" x14ac:dyDescent="0.4">
      <c r="A122" s="50" t="s">
        <v>98</v>
      </c>
      <c r="B122" s="50" t="s">
        <v>16</v>
      </c>
      <c r="C122" s="51"/>
      <c r="D122" s="50"/>
      <c r="E122" s="51"/>
      <c r="F122" s="52"/>
      <c r="G122" s="53"/>
      <c r="H122" s="53"/>
      <c r="I122" s="53"/>
      <c r="J122" s="53"/>
      <c r="K122" s="53"/>
      <c r="L122" s="53"/>
      <c r="M122" s="53">
        <f t="shared" si="43"/>
        <v>0</v>
      </c>
    </row>
    <row r="123" spans="1:13" x14ac:dyDescent="0.4">
      <c r="A123" s="46" t="s">
        <v>98</v>
      </c>
      <c r="B123" s="46"/>
      <c r="C123" s="46"/>
      <c r="D123" s="46"/>
      <c r="E123" s="46"/>
      <c r="F123" s="46"/>
      <c r="G123" s="49">
        <f>SUM(G119:G122)</f>
        <v>0</v>
      </c>
      <c r="H123" s="49">
        <f t="shared" ref="H123:M123" si="44">SUM(H119:H122)</f>
        <v>0</v>
      </c>
      <c r="I123" s="49">
        <f t="shared" si="44"/>
        <v>0</v>
      </c>
      <c r="J123" s="49">
        <f t="shared" si="44"/>
        <v>0</v>
      </c>
      <c r="K123" s="49">
        <f t="shared" si="44"/>
        <v>0</v>
      </c>
      <c r="L123" s="49">
        <f t="shared" si="44"/>
        <v>0</v>
      </c>
      <c r="M123" s="49">
        <f t="shared" si="44"/>
        <v>0</v>
      </c>
    </row>
    <row r="124" spans="1:13" x14ac:dyDescent="0.4">
      <c r="A124" s="50" t="s">
        <v>102</v>
      </c>
      <c r="B124" s="50" t="s">
        <v>16</v>
      </c>
      <c r="C124" s="51">
        <v>45679</v>
      </c>
      <c r="D124" s="50" t="s">
        <v>95</v>
      </c>
      <c r="E124" s="51">
        <v>45691</v>
      </c>
      <c r="F124" s="52" t="s">
        <v>86</v>
      </c>
      <c r="G124" s="53"/>
      <c r="H124" s="53"/>
      <c r="I124" s="53">
        <v>119.8</v>
      </c>
      <c r="J124" s="53"/>
      <c r="K124" s="53"/>
      <c r="L124" s="53"/>
      <c r="M124" s="53">
        <f>SUM(G124:L124)</f>
        <v>119.8</v>
      </c>
    </row>
    <row r="125" spans="1:13" x14ac:dyDescent="0.4">
      <c r="A125" s="50" t="s">
        <v>102</v>
      </c>
      <c r="B125" s="50" t="s">
        <v>16</v>
      </c>
      <c r="C125" s="51"/>
      <c r="D125" s="50"/>
      <c r="E125" s="51"/>
      <c r="F125" s="52"/>
      <c r="G125" s="53"/>
      <c r="H125" s="53"/>
      <c r="I125" s="53"/>
      <c r="J125" s="53"/>
      <c r="K125" s="53"/>
      <c r="L125" s="53"/>
      <c r="M125" s="53">
        <f t="shared" ref="M125:M128" si="45">SUM(G125:L125)</f>
        <v>0</v>
      </c>
    </row>
    <row r="126" spans="1:13" x14ac:dyDescent="0.4">
      <c r="A126" s="50" t="s">
        <v>102</v>
      </c>
      <c r="B126" s="50" t="s">
        <v>16</v>
      </c>
      <c r="C126" s="51"/>
      <c r="D126" s="50"/>
      <c r="E126" s="51"/>
      <c r="F126" s="52"/>
      <c r="G126" s="53"/>
      <c r="H126" s="53"/>
      <c r="I126" s="53"/>
      <c r="J126" s="53"/>
      <c r="K126" s="53"/>
      <c r="L126" s="53"/>
      <c r="M126" s="53">
        <f t="shared" si="45"/>
        <v>0</v>
      </c>
    </row>
    <row r="127" spans="1:13" x14ac:dyDescent="0.4">
      <c r="A127" s="50" t="s">
        <v>102</v>
      </c>
      <c r="B127" s="50" t="s">
        <v>16</v>
      </c>
      <c r="C127" s="51"/>
      <c r="D127" s="50"/>
      <c r="E127" s="51"/>
      <c r="F127" s="52"/>
      <c r="G127" s="53"/>
      <c r="H127" s="53"/>
      <c r="I127" s="53"/>
      <c r="J127" s="53"/>
      <c r="K127" s="53"/>
      <c r="L127" s="53"/>
      <c r="M127" s="53">
        <f t="shared" si="45"/>
        <v>0</v>
      </c>
    </row>
    <row r="128" spans="1:13" x14ac:dyDescent="0.4">
      <c r="A128" s="50" t="s">
        <v>102</v>
      </c>
      <c r="B128" s="50" t="s">
        <v>16</v>
      </c>
      <c r="C128" s="51"/>
      <c r="D128" s="50"/>
      <c r="E128" s="51"/>
      <c r="F128" s="52"/>
      <c r="G128" s="53"/>
      <c r="H128" s="53"/>
      <c r="I128" s="53"/>
      <c r="J128" s="53"/>
      <c r="K128" s="53"/>
      <c r="L128" s="53"/>
      <c r="M128" s="53">
        <f t="shared" si="45"/>
        <v>0</v>
      </c>
    </row>
    <row r="129" spans="1:18" x14ac:dyDescent="0.4">
      <c r="A129" s="46" t="s">
        <v>102</v>
      </c>
      <c r="B129" s="46"/>
      <c r="C129" s="46"/>
      <c r="D129" s="46"/>
      <c r="E129" s="46"/>
      <c r="F129" s="46"/>
      <c r="G129" s="49">
        <f>SUM(G124:G128)</f>
        <v>0</v>
      </c>
      <c r="H129" s="49">
        <f t="shared" ref="H129:M129" si="46">SUM(H124:H128)</f>
        <v>0</v>
      </c>
      <c r="I129" s="49">
        <f t="shared" si="46"/>
        <v>119.8</v>
      </c>
      <c r="J129" s="49">
        <f t="shared" si="46"/>
        <v>0</v>
      </c>
      <c r="K129" s="49">
        <f t="shared" si="46"/>
        <v>0</v>
      </c>
      <c r="L129" s="49">
        <f t="shared" si="46"/>
        <v>0</v>
      </c>
      <c r="M129" s="49">
        <f t="shared" si="46"/>
        <v>119.8</v>
      </c>
    </row>
    <row r="130" spans="1:18" ht="15.4" thickBot="1" x14ac:dyDescent="0.45">
      <c r="A130" s="37"/>
      <c r="B130" s="37"/>
      <c r="C130" s="38"/>
      <c r="D130" s="37"/>
      <c r="E130" s="37"/>
      <c r="F130" s="39"/>
      <c r="G130" s="69">
        <f t="shared" ref="G130:M130" si="47">G7+G12+G17+G27+G32+G37+G42+G47+G52+G57+G62+G68+G73+G78+G83+G88+G93+G98+G108+G113+G118+G123+G129</f>
        <v>0</v>
      </c>
      <c r="H130" s="69">
        <f t="shared" si="47"/>
        <v>0</v>
      </c>
      <c r="I130" s="69">
        <f t="shared" si="47"/>
        <v>1764.9099999999999</v>
      </c>
      <c r="J130" s="69">
        <f t="shared" si="47"/>
        <v>123.57</v>
      </c>
      <c r="K130" s="69">
        <f t="shared" si="47"/>
        <v>712.61</v>
      </c>
      <c r="L130" s="69">
        <f t="shared" si="47"/>
        <v>67.599999999999994</v>
      </c>
      <c r="M130" s="69">
        <f t="shared" si="47"/>
        <v>2668.6900000000005</v>
      </c>
    </row>
    <row r="131" spans="1:18" ht="15.4" thickTop="1" x14ac:dyDescent="0.4">
      <c r="C131" s="40"/>
      <c r="G131" s="41"/>
      <c r="H131" s="41"/>
      <c r="I131" s="41"/>
      <c r="J131" s="41"/>
      <c r="K131" s="41"/>
      <c r="L131" s="41"/>
      <c r="M131" s="41"/>
      <c r="O131" s="42"/>
      <c r="R131" s="43"/>
    </row>
    <row r="132" spans="1:18" x14ac:dyDescent="0.4">
      <c r="E132" s="44"/>
      <c r="F132" s="44"/>
      <c r="N132" s="45"/>
      <c r="O132" s="42"/>
    </row>
    <row r="133" spans="1:18" ht="15.4" thickBot="1" x14ac:dyDescent="0.45">
      <c r="C133" s="40"/>
      <c r="G133" s="41"/>
      <c r="H133" s="41"/>
      <c r="I133" s="41"/>
      <c r="J133" s="41"/>
      <c r="K133" s="41"/>
      <c r="L133" s="41"/>
      <c r="M133" s="41"/>
      <c r="O133" s="42"/>
    </row>
    <row r="134" spans="1:18" ht="15.4" thickBot="1" x14ac:dyDescent="0.45">
      <c r="F134" s="55" t="s">
        <v>18</v>
      </c>
      <c r="G134" s="56"/>
      <c r="H134" s="56"/>
      <c r="I134" s="56"/>
      <c r="J134" s="56"/>
      <c r="K134" s="56"/>
      <c r="L134" s="56"/>
      <c r="M134" s="57"/>
    </row>
    <row r="135" spans="1:18" ht="48" customHeight="1" x14ac:dyDescent="0.4">
      <c r="F135" s="58"/>
      <c r="G135" s="54" t="s">
        <v>6</v>
      </c>
      <c r="H135" s="54" t="s">
        <v>19</v>
      </c>
      <c r="I135" s="54" t="s">
        <v>20</v>
      </c>
      <c r="J135" s="54" t="s">
        <v>21</v>
      </c>
      <c r="K135" s="54" t="s">
        <v>10</v>
      </c>
      <c r="L135" s="54" t="s">
        <v>11</v>
      </c>
      <c r="M135" s="54" t="s">
        <v>22</v>
      </c>
    </row>
    <row r="136" spans="1:18" x14ac:dyDescent="0.4">
      <c r="F136" s="65" t="s">
        <v>23</v>
      </c>
      <c r="G136" s="61">
        <f>G130-G137</f>
        <v>0</v>
      </c>
      <c r="H136" s="61">
        <f t="shared" ref="H136:M136" si="48">H130-H137</f>
        <v>0</v>
      </c>
      <c r="I136" s="61">
        <f>I130-I137</f>
        <v>1764.9099999999999</v>
      </c>
      <c r="J136" s="61">
        <f t="shared" si="48"/>
        <v>123.57</v>
      </c>
      <c r="K136" s="61">
        <f t="shared" si="48"/>
        <v>712.61</v>
      </c>
      <c r="L136" s="61">
        <f t="shared" si="48"/>
        <v>67.599999999999994</v>
      </c>
      <c r="M136" s="62">
        <f t="shared" si="48"/>
        <v>2668.6900000000005</v>
      </c>
    </row>
    <row r="137" spans="1:18" x14ac:dyDescent="0.4">
      <c r="F137" s="65" t="s">
        <v>24</v>
      </c>
      <c r="G137" s="61">
        <f t="shared" ref="G137:L137" si="49">G7+G12+G17+G27</f>
        <v>0</v>
      </c>
      <c r="H137" s="61">
        <f t="shared" si="49"/>
        <v>0</v>
      </c>
      <c r="I137" s="61">
        <f t="shared" si="49"/>
        <v>0</v>
      </c>
      <c r="J137" s="61">
        <f t="shared" si="49"/>
        <v>0</v>
      </c>
      <c r="K137" s="61">
        <f t="shared" si="49"/>
        <v>0</v>
      </c>
      <c r="L137" s="61">
        <f t="shared" si="49"/>
        <v>0</v>
      </c>
      <c r="M137" s="62">
        <f>SUM(G137:L137)</f>
        <v>0</v>
      </c>
    </row>
    <row r="138" spans="1:18" x14ac:dyDescent="0.4">
      <c r="F138" s="66" t="s">
        <v>25</v>
      </c>
      <c r="G138" s="67">
        <f t="shared" ref="G138:L138" si="50">SUM(G136:G137)</f>
        <v>0</v>
      </c>
      <c r="H138" s="67">
        <f t="shared" si="50"/>
        <v>0</v>
      </c>
      <c r="I138" s="67">
        <f t="shared" si="50"/>
        <v>1764.9099999999999</v>
      </c>
      <c r="J138" s="67">
        <f t="shared" si="50"/>
        <v>123.57</v>
      </c>
      <c r="K138" s="67">
        <f t="shared" si="50"/>
        <v>712.61</v>
      </c>
      <c r="L138" s="67">
        <f t="shared" si="50"/>
        <v>67.599999999999994</v>
      </c>
      <c r="M138" s="68">
        <f>SUM(G138:L138)</f>
        <v>2668.6899999999996</v>
      </c>
      <c r="N138" s="43"/>
    </row>
    <row r="139" spans="1:18" x14ac:dyDescent="0.4">
      <c r="F139" s="65" t="s">
        <v>26</v>
      </c>
      <c r="G139" s="63" t="s">
        <v>27</v>
      </c>
      <c r="H139" s="63"/>
      <c r="I139" s="63" t="s">
        <v>27</v>
      </c>
      <c r="J139" s="63" t="s">
        <v>27</v>
      </c>
      <c r="K139" s="63" t="s">
        <v>27</v>
      </c>
      <c r="L139" s="63" t="s">
        <v>27</v>
      </c>
      <c r="M139" s="62">
        <f>SUM(G139:L139)</f>
        <v>0</v>
      </c>
    </row>
    <row r="140" spans="1:18" x14ac:dyDescent="0.4">
      <c r="F140" s="65" t="s">
        <v>28</v>
      </c>
      <c r="G140" s="63" t="s">
        <v>27</v>
      </c>
      <c r="H140" s="64"/>
      <c r="I140" s="63" t="s">
        <v>27</v>
      </c>
      <c r="J140" s="63" t="s">
        <v>27</v>
      </c>
      <c r="K140" s="63" t="s">
        <v>27</v>
      </c>
      <c r="L140" s="63" t="s">
        <v>27</v>
      </c>
      <c r="M140" s="62">
        <f>SUM(G140:L140)</f>
        <v>0</v>
      </c>
    </row>
    <row r="141" spans="1:18" ht="15.4" thickBot="1" x14ac:dyDescent="0.45">
      <c r="F141" s="59" t="s">
        <v>29</v>
      </c>
      <c r="G141" s="60">
        <f>SUM(G138:G140)</f>
        <v>0</v>
      </c>
      <c r="H141" s="60">
        <f t="shared" ref="H141:M141" si="51">SUM(H138:H140)</f>
        <v>0</v>
      </c>
      <c r="I141" s="60">
        <f t="shared" si="51"/>
        <v>1764.9099999999999</v>
      </c>
      <c r="J141" s="60">
        <f t="shared" si="51"/>
        <v>123.57</v>
      </c>
      <c r="K141" s="60">
        <f t="shared" si="51"/>
        <v>712.61</v>
      </c>
      <c r="L141" s="60">
        <f t="shared" si="51"/>
        <v>67.599999999999994</v>
      </c>
      <c r="M141" s="60">
        <f t="shared" si="51"/>
        <v>2668.6899999999996</v>
      </c>
    </row>
    <row r="142" spans="1:18" x14ac:dyDescent="0.4">
      <c r="G142" s="41"/>
      <c r="H142" s="41"/>
      <c r="I142" s="41"/>
      <c r="J142" s="41"/>
      <c r="K142" s="41"/>
      <c r="L142" s="41"/>
      <c r="M142" s="41"/>
    </row>
  </sheetData>
  <autoFilter ref="A2:M47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2EB8-EC4C-40CD-BE5C-B708545DCA28}">
  <dimension ref="A1:O108"/>
  <sheetViews>
    <sheetView tabSelected="1" workbookViewId="0">
      <selection sqref="A1:J1"/>
    </sheetView>
  </sheetViews>
  <sheetFormatPr defaultColWidth="9.1328125" defaultRowHeight="13.5" x14ac:dyDescent="0.35"/>
  <cols>
    <col min="1" max="1" width="22.59765625" style="3" customWidth="1"/>
    <col min="2" max="2" width="29.86328125" style="3" customWidth="1"/>
    <col min="3" max="3" width="9.59765625" style="3" bestFit="1" customWidth="1"/>
    <col min="4" max="10" width="8.73046875" style="3" customWidth="1"/>
    <col min="11" max="11" width="9.1328125" style="3"/>
    <col min="12" max="12" width="10" style="33" customWidth="1"/>
    <col min="13" max="15" width="9.1328125" style="3"/>
    <col min="16" max="16" width="17" style="3" customWidth="1"/>
    <col min="17" max="16384" width="9.1328125" style="3"/>
  </cols>
  <sheetData>
    <row r="1" spans="1:12" ht="48.75" customHeight="1" thickBot="1" x14ac:dyDescent="0.4">
      <c r="A1" s="99" t="s">
        <v>76</v>
      </c>
      <c r="B1" s="99"/>
      <c r="C1" s="99"/>
      <c r="D1" s="99"/>
      <c r="E1" s="99"/>
      <c r="F1" s="99"/>
      <c r="G1" s="99"/>
      <c r="H1" s="99"/>
      <c r="I1" s="99"/>
      <c r="J1" s="99"/>
    </row>
    <row r="2" spans="1:12" s="19" customFormat="1" ht="12.75" x14ac:dyDescent="0.35">
      <c r="A2" s="70" t="s">
        <v>0</v>
      </c>
      <c r="B2" s="70" t="s">
        <v>1</v>
      </c>
      <c r="C2" s="70" t="s">
        <v>71</v>
      </c>
      <c r="D2" s="70" t="s">
        <v>6</v>
      </c>
      <c r="E2" s="70" t="s">
        <v>7</v>
      </c>
      <c r="F2" s="70" t="s">
        <v>8</v>
      </c>
      <c r="G2" s="70" t="s">
        <v>9</v>
      </c>
      <c r="H2" s="70" t="s">
        <v>10</v>
      </c>
      <c r="I2" s="70" t="s">
        <v>11</v>
      </c>
      <c r="J2" s="70" t="s">
        <v>12</v>
      </c>
      <c r="L2" s="71"/>
    </row>
    <row r="3" spans="1:12" s="19" customFormat="1" ht="12.75" x14ac:dyDescent="0.35">
      <c r="A3" s="87" t="s">
        <v>13</v>
      </c>
      <c r="B3" s="87" t="s">
        <v>14</v>
      </c>
      <c r="C3" s="87" t="s">
        <v>43</v>
      </c>
      <c r="D3" s="88">
        <f>'Apr- June 2024'!G7</f>
        <v>0</v>
      </c>
      <c r="E3" s="88">
        <f>'Apr- June 2024'!H7</f>
        <v>0</v>
      </c>
      <c r="F3" s="88">
        <f>'Apr- June 2024'!I7</f>
        <v>0</v>
      </c>
      <c r="G3" s="88">
        <f>'Apr- June 2024'!J7</f>
        <v>0</v>
      </c>
      <c r="H3" s="88">
        <f>'Apr- June 2024'!K7</f>
        <v>0</v>
      </c>
      <c r="I3" s="88">
        <f>'Apr- June 2024'!L7</f>
        <v>0</v>
      </c>
      <c r="J3" s="88">
        <f>SUM(D3:I3)</f>
        <v>0</v>
      </c>
      <c r="L3" s="71" t="s">
        <v>58</v>
      </c>
    </row>
    <row r="4" spans="1:12" s="19" customFormat="1" ht="12.75" x14ac:dyDescent="0.35">
      <c r="A4" s="87" t="s">
        <v>13</v>
      </c>
      <c r="B4" s="87" t="s">
        <v>14</v>
      </c>
      <c r="C4" s="87" t="s">
        <v>42</v>
      </c>
      <c r="D4" s="88">
        <f>'July - September 2024'!G7</f>
        <v>0</v>
      </c>
      <c r="E4" s="88">
        <f>'July - September 2024'!H7</f>
        <v>0</v>
      </c>
      <c r="F4" s="88">
        <f>'July - September 2024'!I7</f>
        <v>0</v>
      </c>
      <c r="G4" s="88">
        <f>'July - September 2024'!J7</f>
        <v>0</v>
      </c>
      <c r="H4" s="88">
        <f>'July - September 2024'!K7</f>
        <v>0</v>
      </c>
      <c r="I4" s="88">
        <f>'July - September 2024'!L7</f>
        <v>0</v>
      </c>
      <c r="J4" s="88">
        <f t="shared" ref="J4:J6" si="0">SUM(D4:I4)</f>
        <v>0</v>
      </c>
      <c r="L4" s="71"/>
    </row>
    <row r="5" spans="1:12" s="19" customFormat="1" ht="12.75" x14ac:dyDescent="0.35">
      <c r="A5" s="87" t="s">
        <v>13</v>
      </c>
      <c r="B5" s="87" t="s">
        <v>14</v>
      </c>
      <c r="C5" s="87" t="s">
        <v>41</v>
      </c>
      <c r="D5" s="88">
        <f>'October - December 2024'!G7</f>
        <v>0</v>
      </c>
      <c r="E5" s="88">
        <f>'October - December 2024'!H7</f>
        <v>0</v>
      </c>
      <c r="F5" s="88">
        <f>'October - December 2024'!I7</f>
        <v>0</v>
      </c>
      <c r="G5" s="88">
        <f>'October - December 2024'!J7</f>
        <v>0</v>
      </c>
      <c r="H5" s="88">
        <f>'October - December 2024'!K7</f>
        <v>0</v>
      </c>
      <c r="I5" s="88">
        <f>'October - December 2024'!L7</f>
        <v>0</v>
      </c>
      <c r="J5" s="88">
        <f t="shared" si="0"/>
        <v>0</v>
      </c>
      <c r="L5" s="71"/>
    </row>
    <row r="6" spans="1:12" s="19" customFormat="1" ht="12.75" x14ac:dyDescent="0.35">
      <c r="A6" s="87" t="s">
        <v>13</v>
      </c>
      <c r="B6" s="87" t="s">
        <v>14</v>
      </c>
      <c r="C6" s="87" t="s">
        <v>40</v>
      </c>
      <c r="D6" s="88">
        <f>'January - March 2025'!G7</f>
        <v>0</v>
      </c>
      <c r="E6" s="88">
        <f>'January - March 2025'!H7</f>
        <v>0</v>
      </c>
      <c r="F6" s="88">
        <f>'January - March 2025'!I7</f>
        <v>0</v>
      </c>
      <c r="G6" s="88">
        <f>'January - March 2025'!J7</f>
        <v>0</v>
      </c>
      <c r="H6" s="88">
        <f>'January - March 2025'!K7</f>
        <v>0</v>
      </c>
      <c r="I6" s="88">
        <f>'January - March 2025'!L7</f>
        <v>0</v>
      </c>
      <c r="J6" s="88">
        <f t="shared" si="0"/>
        <v>0</v>
      </c>
      <c r="L6" s="71"/>
    </row>
    <row r="7" spans="1:12" s="19" customFormat="1" ht="12.75" x14ac:dyDescent="0.35">
      <c r="A7" s="74" t="s">
        <v>15</v>
      </c>
      <c r="B7" s="76" t="s">
        <v>14</v>
      </c>
      <c r="C7" s="76"/>
      <c r="D7" s="75">
        <f t="shared" ref="D7:J7" si="1">SUBTOTAL(9,D3:D6)</f>
        <v>0</v>
      </c>
      <c r="E7" s="75">
        <f t="shared" si="1"/>
        <v>0</v>
      </c>
      <c r="F7" s="75">
        <f t="shared" si="1"/>
        <v>0</v>
      </c>
      <c r="G7" s="75">
        <f t="shared" si="1"/>
        <v>0</v>
      </c>
      <c r="H7" s="75">
        <f t="shared" si="1"/>
        <v>0</v>
      </c>
      <c r="I7" s="75">
        <f t="shared" si="1"/>
        <v>0</v>
      </c>
      <c r="J7" s="75">
        <f t="shared" si="1"/>
        <v>0</v>
      </c>
      <c r="L7" s="71"/>
    </row>
    <row r="8" spans="1:12" s="19" customFormat="1" ht="12.75" x14ac:dyDescent="0.35">
      <c r="A8" s="87" t="s">
        <v>31</v>
      </c>
      <c r="B8" s="87" t="s">
        <v>33</v>
      </c>
      <c r="C8" s="87" t="s">
        <v>43</v>
      </c>
      <c r="D8" s="88">
        <f>'Apr- June 2024'!G12</f>
        <v>0</v>
      </c>
      <c r="E8" s="88">
        <f>'Apr- June 2024'!H12</f>
        <v>0</v>
      </c>
      <c r="F8" s="88">
        <f>'Apr- June 2024'!I12</f>
        <v>0</v>
      </c>
      <c r="G8" s="88">
        <f>'Apr- June 2024'!J12</f>
        <v>0</v>
      </c>
      <c r="H8" s="88">
        <f>'Apr- June 2024'!K12</f>
        <v>0</v>
      </c>
      <c r="I8" s="88">
        <f>'Apr- June 2024'!L12</f>
        <v>0</v>
      </c>
      <c r="J8" s="88">
        <f>SUM(D8:I8)</f>
        <v>0</v>
      </c>
      <c r="L8" s="71" t="s">
        <v>58</v>
      </c>
    </row>
    <row r="9" spans="1:12" s="19" customFormat="1" ht="12.75" x14ac:dyDescent="0.35">
      <c r="A9" s="87" t="s">
        <v>31</v>
      </c>
      <c r="B9" s="87" t="s">
        <v>33</v>
      </c>
      <c r="C9" s="87" t="s">
        <v>42</v>
      </c>
      <c r="D9" s="88">
        <f>'Apr- June 2024'!G12</f>
        <v>0</v>
      </c>
      <c r="E9" s="88">
        <f>'Apr- June 2024'!H12</f>
        <v>0</v>
      </c>
      <c r="F9" s="88">
        <f>'Apr- June 2024'!I12</f>
        <v>0</v>
      </c>
      <c r="G9" s="88">
        <f>'Apr- June 2024'!J12</f>
        <v>0</v>
      </c>
      <c r="H9" s="88">
        <f>'Apr- June 2024'!K12</f>
        <v>0</v>
      </c>
      <c r="I9" s="88">
        <f>'Apr- June 2024'!L12</f>
        <v>0</v>
      </c>
      <c r="J9" s="88">
        <f t="shared" ref="J9:J11" si="2">SUM(D9:I9)</f>
        <v>0</v>
      </c>
      <c r="L9" s="71"/>
    </row>
    <row r="10" spans="1:12" s="19" customFormat="1" ht="12.75" x14ac:dyDescent="0.35">
      <c r="A10" s="87" t="s">
        <v>31</v>
      </c>
      <c r="B10" s="87" t="s">
        <v>33</v>
      </c>
      <c r="C10" s="87" t="s">
        <v>41</v>
      </c>
      <c r="D10" s="88">
        <f>'October - December 2024'!G12</f>
        <v>0</v>
      </c>
      <c r="E10" s="88">
        <f>'October - December 2024'!H12</f>
        <v>0</v>
      </c>
      <c r="F10" s="88">
        <f>'October - December 2024'!I12</f>
        <v>0</v>
      </c>
      <c r="G10" s="88">
        <f>'October - December 2024'!J12</f>
        <v>0</v>
      </c>
      <c r="H10" s="88">
        <f>'October - December 2024'!K12</f>
        <v>0</v>
      </c>
      <c r="I10" s="88">
        <f>'October - December 2024'!L12</f>
        <v>0</v>
      </c>
      <c r="J10" s="88">
        <f t="shared" si="2"/>
        <v>0</v>
      </c>
      <c r="L10" s="71"/>
    </row>
    <row r="11" spans="1:12" s="19" customFormat="1" ht="12.75" x14ac:dyDescent="0.35">
      <c r="A11" s="87" t="s">
        <v>31</v>
      </c>
      <c r="B11" s="87" t="s">
        <v>33</v>
      </c>
      <c r="C11" s="87" t="s">
        <v>40</v>
      </c>
      <c r="D11" s="88">
        <f>'January - March 2025'!G12</f>
        <v>0</v>
      </c>
      <c r="E11" s="88">
        <f>'January - March 2025'!H12</f>
        <v>0</v>
      </c>
      <c r="F11" s="88">
        <f>'January - March 2025'!I12</f>
        <v>0</v>
      </c>
      <c r="G11" s="88">
        <f>'January - March 2025'!J12</f>
        <v>0</v>
      </c>
      <c r="H11" s="88">
        <f>'January - March 2025'!K12</f>
        <v>0</v>
      </c>
      <c r="I11" s="88">
        <f>'January - March 2025'!L12</f>
        <v>0</v>
      </c>
      <c r="J11" s="88">
        <f t="shared" si="2"/>
        <v>0</v>
      </c>
      <c r="L11" s="71"/>
    </row>
    <row r="12" spans="1:12" s="19" customFormat="1" ht="12.75" x14ac:dyDescent="0.35">
      <c r="A12" s="74" t="s">
        <v>73</v>
      </c>
      <c r="B12" s="76"/>
      <c r="C12" s="76"/>
      <c r="D12" s="75">
        <f t="shared" ref="D12:J12" si="3">SUBTOTAL(9,D8:D11)</f>
        <v>0</v>
      </c>
      <c r="E12" s="75">
        <f t="shared" si="3"/>
        <v>0</v>
      </c>
      <c r="F12" s="75">
        <f t="shared" si="3"/>
        <v>0</v>
      </c>
      <c r="G12" s="75">
        <f t="shared" si="3"/>
        <v>0</v>
      </c>
      <c r="H12" s="75">
        <f t="shared" si="3"/>
        <v>0</v>
      </c>
      <c r="I12" s="75">
        <f t="shared" si="3"/>
        <v>0</v>
      </c>
      <c r="J12" s="75">
        <f t="shared" si="3"/>
        <v>0</v>
      </c>
      <c r="L12" s="71"/>
    </row>
    <row r="13" spans="1:12" s="19" customFormat="1" ht="12.75" x14ac:dyDescent="0.35">
      <c r="A13" s="87" t="s">
        <v>53</v>
      </c>
      <c r="B13" s="87" t="s">
        <v>32</v>
      </c>
      <c r="C13" s="87" t="s">
        <v>43</v>
      </c>
      <c r="D13" s="88">
        <f>'Apr- June 2024'!G17</f>
        <v>0</v>
      </c>
      <c r="E13" s="88">
        <f>'Apr- June 2024'!H17</f>
        <v>0</v>
      </c>
      <c r="F13" s="88">
        <f>'Apr- June 2024'!I17</f>
        <v>0</v>
      </c>
      <c r="G13" s="88">
        <f>'Apr- June 2024'!J17</f>
        <v>0</v>
      </c>
      <c r="H13" s="88">
        <f>'Apr- June 2024'!K17</f>
        <v>0</v>
      </c>
      <c r="I13" s="88">
        <f>'Apr- June 2024'!L17</f>
        <v>0</v>
      </c>
      <c r="J13" s="88">
        <f>SUM(D13:I13)</f>
        <v>0</v>
      </c>
      <c r="L13" s="71"/>
    </row>
    <row r="14" spans="1:12" s="19" customFormat="1" ht="12.75" x14ac:dyDescent="0.35">
      <c r="A14" s="87" t="s">
        <v>53</v>
      </c>
      <c r="B14" s="87" t="s">
        <v>32</v>
      </c>
      <c r="C14" s="87" t="s">
        <v>42</v>
      </c>
      <c r="D14" s="88">
        <f>'July - September 2024'!G17</f>
        <v>0</v>
      </c>
      <c r="E14" s="88">
        <f>'July - September 2024'!H17</f>
        <v>0</v>
      </c>
      <c r="F14" s="88">
        <f>'July - September 2024'!I17</f>
        <v>0</v>
      </c>
      <c r="G14" s="88">
        <f>'July - September 2024'!J17</f>
        <v>0</v>
      </c>
      <c r="H14" s="88">
        <f>'July - September 2024'!K17</f>
        <v>0</v>
      </c>
      <c r="I14" s="88">
        <f>'July - September 2024'!L17</f>
        <v>0</v>
      </c>
      <c r="J14" s="88">
        <f t="shared" ref="J14:J16" si="4">SUM(D14:I14)</f>
        <v>0</v>
      </c>
      <c r="L14" s="71"/>
    </row>
    <row r="15" spans="1:12" s="19" customFormat="1" ht="12.75" x14ac:dyDescent="0.35">
      <c r="A15" s="87" t="s">
        <v>53</v>
      </c>
      <c r="B15" s="87" t="s">
        <v>32</v>
      </c>
      <c r="C15" s="87" t="s">
        <v>41</v>
      </c>
      <c r="D15" s="88">
        <f>'October - December 2024'!G17</f>
        <v>0</v>
      </c>
      <c r="E15" s="88">
        <f>'October - December 2024'!H17</f>
        <v>0</v>
      </c>
      <c r="F15" s="88">
        <f>'October - December 2024'!I17</f>
        <v>0</v>
      </c>
      <c r="G15" s="88">
        <f>'October - December 2024'!J17</f>
        <v>0</v>
      </c>
      <c r="H15" s="88">
        <f>'October - December 2024'!K17</f>
        <v>0</v>
      </c>
      <c r="I15" s="88">
        <f>'October - December 2024'!L17</f>
        <v>0</v>
      </c>
      <c r="J15" s="88">
        <f t="shared" si="4"/>
        <v>0</v>
      </c>
      <c r="L15" s="71"/>
    </row>
    <row r="16" spans="1:12" s="19" customFormat="1" ht="12.75" x14ac:dyDescent="0.35">
      <c r="A16" s="87" t="s">
        <v>53</v>
      </c>
      <c r="B16" s="87" t="s">
        <v>32</v>
      </c>
      <c r="C16" s="87" t="s">
        <v>40</v>
      </c>
      <c r="D16" s="88">
        <f>'January - March 2025'!G17</f>
        <v>0</v>
      </c>
      <c r="E16" s="88">
        <f>'January - March 2025'!H17</f>
        <v>0</v>
      </c>
      <c r="F16" s="88">
        <f>'January - March 2025'!I17</f>
        <v>0</v>
      </c>
      <c r="G16" s="88">
        <f>'January - March 2025'!J17</f>
        <v>0</v>
      </c>
      <c r="H16" s="88">
        <f>'January - March 2025'!K17</f>
        <v>0</v>
      </c>
      <c r="I16" s="88">
        <f>'January - March 2025'!L17</f>
        <v>0</v>
      </c>
      <c r="J16" s="88">
        <f t="shared" si="4"/>
        <v>0</v>
      </c>
      <c r="L16" s="71"/>
    </row>
    <row r="17" spans="1:12" s="19" customFormat="1" ht="12.75" x14ac:dyDescent="0.35">
      <c r="A17" s="74" t="s">
        <v>56</v>
      </c>
      <c r="B17" s="76"/>
      <c r="C17" s="76"/>
      <c r="D17" s="75">
        <f t="shared" ref="D17:J17" si="5">SUBTOTAL(9,D13:D16)</f>
        <v>0</v>
      </c>
      <c r="E17" s="75">
        <f t="shared" si="5"/>
        <v>0</v>
      </c>
      <c r="F17" s="75">
        <f t="shared" si="5"/>
        <v>0</v>
      </c>
      <c r="G17" s="75">
        <f t="shared" si="5"/>
        <v>0</v>
      </c>
      <c r="H17" s="75">
        <f t="shared" si="5"/>
        <v>0</v>
      </c>
      <c r="I17" s="75">
        <f t="shared" si="5"/>
        <v>0</v>
      </c>
      <c r="J17" s="75">
        <f t="shared" si="5"/>
        <v>0</v>
      </c>
      <c r="L17" s="71"/>
    </row>
    <row r="18" spans="1:12" s="19" customFormat="1" ht="12.75" x14ac:dyDescent="0.35">
      <c r="A18" s="87" t="s">
        <v>36</v>
      </c>
      <c r="B18" s="87" t="s">
        <v>55</v>
      </c>
      <c r="C18" s="87" t="s">
        <v>43</v>
      </c>
      <c r="D18" s="88">
        <f>'Apr- June 2024'!G22</f>
        <v>0</v>
      </c>
      <c r="E18" s="88">
        <f>'Apr- June 2024'!H22</f>
        <v>0</v>
      </c>
      <c r="F18" s="88">
        <f>'Apr- June 2024'!I22</f>
        <v>0</v>
      </c>
      <c r="G18" s="88">
        <f>'Apr- June 2024'!J22</f>
        <v>0</v>
      </c>
      <c r="H18" s="88">
        <f>'Apr- June 2024'!K22</f>
        <v>0</v>
      </c>
      <c r="I18" s="88">
        <f>'Apr- June 2024'!L22</f>
        <v>0</v>
      </c>
      <c r="J18" s="88">
        <f>SUM(D18:I18)</f>
        <v>0</v>
      </c>
      <c r="L18" s="71"/>
    </row>
    <row r="19" spans="1:12" s="19" customFormat="1" ht="12.75" x14ac:dyDescent="0.35">
      <c r="A19" s="87" t="s">
        <v>36</v>
      </c>
      <c r="B19" s="87" t="s">
        <v>55</v>
      </c>
      <c r="C19" s="87" t="s">
        <v>42</v>
      </c>
      <c r="D19" s="88">
        <f>'July - September 2024'!G22</f>
        <v>0</v>
      </c>
      <c r="E19" s="88">
        <f>'July - September 2024'!H22</f>
        <v>0</v>
      </c>
      <c r="F19" s="88">
        <f>'July - September 2024'!I22</f>
        <v>0</v>
      </c>
      <c r="G19" s="88">
        <f>'July - September 2024'!J22</f>
        <v>0</v>
      </c>
      <c r="H19" s="88">
        <f>'July - September 2024'!K22</f>
        <v>0</v>
      </c>
      <c r="I19" s="88">
        <f>'July - September 2024'!L22</f>
        <v>0</v>
      </c>
      <c r="J19" s="88">
        <f>SUM(D19:I19)</f>
        <v>0</v>
      </c>
      <c r="L19" s="71"/>
    </row>
    <row r="20" spans="1:12" s="19" customFormat="1" ht="12.75" x14ac:dyDescent="0.35">
      <c r="A20" s="87" t="s">
        <v>36</v>
      </c>
      <c r="B20" s="87" t="s">
        <v>55</v>
      </c>
      <c r="C20" s="87" t="s">
        <v>41</v>
      </c>
      <c r="D20" s="88">
        <f>'October - December 2024'!G22</f>
        <v>0</v>
      </c>
      <c r="E20" s="88">
        <f>'October - December 2024'!H22</f>
        <v>0</v>
      </c>
      <c r="F20" s="88">
        <f>'October - December 2024'!I22</f>
        <v>0</v>
      </c>
      <c r="G20" s="88">
        <f>'October - December 2024'!J22</f>
        <v>0</v>
      </c>
      <c r="H20" s="88">
        <f>'October - December 2024'!K22</f>
        <v>0</v>
      </c>
      <c r="I20" s="88">
        <f>'October - December 2024'!L22</f>
        <v>0</v>
      </c>
      <c r="J20" s="88">
        <f>SUM(D20:I20)</f>
        <v>0</v>
      </c>
      <c r="L20" s="71"/>
    </row>
    <row r="21" spans="1:12" s="19" customFormat="1" ht="12.75" x14ac:dyDescent="0.35">
      <c r="A21" s="87" t="s">
        <v>36</v>
      </c>
      <c r="B21" s="87" t="s">
        <v>55</v>
      </c>
      <c r="C21" s="87" t="s">
        <v>40</v>
      </c>
      <c r="D21" s="88">
        <f>'January - March 2025'!G27</f>
        <v>0</v>
      </c>
      <c r="E21" s="88">
        <f>'January - March 2025'!H27</f>
        <v>0</v>
      </c>
      <c r="F21" s="88">
        <f>'January - March 2025'!I27</f>
        <v>0</v>
      </c>
      <c r="G21" s="88">
        <f>'January - March 2025'!J27</f>
        <v>0</v>
      </c>
      <c r="H21" s="88">
        <f>'January - March 2025'!K27</f>
        <v>0</v>
      </c>
      <c r="I21" s="88">
        <f>'January - March 2025'!L27</f>
        <v>0</v>
      </c>
      <c r="J21" s="88">
        <f>SUM(D21:I21)</f>
        <v>0</v>
      </c>
      <c r="L21" s="71"/>
    </row>
    <row r="22" spans="1:12" s="19" customFormat="1" ht="12.75" x14ac:dyDescent="0.35">
      <c r="A22" s="74" t="s">
        <v>37</v>
      </c>
      <c r="B22" s="76"/>
      <c r="C22" s="76"/>
      <c r="D22" s="75">
        <f t="shared" ref="D22:J22" si="6">SUBTOTAL(9,D18:D21)</f>
        <v>0</v>
      </c>
      <c r="E22" s="75">
        <f t="shared" si="6"/>
        <v>0</v>
      </c>
      <c r="F22" s="75">
        <f t="shared" si="6"/>
        <v>0</v>
      </c>
      <c r="G22" s="75">
        <f t="shared" si="6"/>
        <v>0</v>
      </c>
      <c r="H22" s="75">
        <f t="shared" si="6"/>
        <v>0</v>
      </c>
      <c r="I22" s="75">
        <f t="shared" si="6"/>
        <v>0</v>
      </c>
      <c r="J22" s="75">
        <f t="shared" si="6"/>
        <v>0</v>
      </c>
      <c r="L22" s="71"/>
    </row>
    <row r="23" spans="1:12" s="19" customFormat="1" ht="12.75" x14ac:dyDescent="0.35">
      <c r="A23" s="87" t="s">
        <v>59</v>
      </c>
      <c r="B23" s="87" t="s">
        <v>16</v>
      </c>
      <c r="C23" s="87" t="s">
        <v>43</v>
      </c>
      <c r="D23" s="88">
        <f>'Apr- June 2024'!G27</f>
        <v>0</v>
      </c>
      <c r="E23" s="88">
        <f>'Apr- June 2024'!H27</f>
        <v>0</v>
      </c>
      <c r="F23" s="88">
        <f>'Apr- June 2024'!I27</f>
        <v>0</v>
      </c>
      <c r="G23" s="88">
        <f>'Apr- June 2024'!J27</f>
        <v>0</v>
      </c>
      <c r="H23" s="88">
        <f>'Apr- June 2024'!K27</f>
        <v>115</v>
      </c>
      <c r="I23" s="88">
        <f>'Apr- June 2024'!L27</f>
        <v>0</v>
      </c>
      <c r="J23" s="88">
        <f>SUM(D23:I23)</f>
        <v>115</v>
      </c>
      <c r="L23" s="71"/>
    </row>
    <row r="24" spans="1:12" s="19" customFormat="1" ht="12.75" x14ac:dyDescent="0.35">
      <c r="A24" s="87" t="s">
        <v>59</v>
      </c>
      <c r="B24" s="87" t="s">
        <v>16</v>
      </c>
      <c r="C24" s="87" t="s">
        <v>42</v>
      </c>
      <c r="D24" s="88">
        <f>'July - September 2024'!G27</f>
        <v>310.18</v>
      </c>
      <c r="E24" s="88">
        <f>'July - September 2024'!H27</f>
        <v>0</v>
      </c>
      <c r="F24" s="88">
        <f>'July - September 2024'!I27</f>
        <v>0</v>
      </c>
      <c r="G24" s="88">
        <f>'July - September 2024'!J27</f>
        <v>35</v>
      </c>
      <c r="H24" s="88">
        <f>'July - September 2024'!K27</f>
        <v>99</v>
      </c>
      <c r="I24" s="88">
        <f>'July - September 2024'!L27</f>
        <v>0</v>
      </c>
      <c r="J24" s="88">
        <f t="shared" ref="J24:J26" si="7">SUM(D24:I24)</f>
        <v>444.18</v>
      </c>
      <c r="L24" s="71"/>
    </row>
    <row r="25" spans="1:12" s="19" customFormat="1" ht="12.75" x14ac:dyDescent="0.35">
      <c r="A25" s="87" t="s">
        <v>59</v>
      </c>
      <c r="B25" s="87" t="s">
        <v>16</v>
      </c>
      <c r="C25" s="87" t="s">
        <v>41</v>
      </c>
      <c r="D25" s="88">
        <f>'October - December 2024'!G28</f>
        <v>0</v>
      </c>
      <c r="E25" s="88">
        <f>'October - December 2024'!H28</f>
        <v>0</v>
      </c>
      <c r="F25" s="88">
        <f>'October - December 2024'!I28</f>
        <v>25.1</v>
      </c>
      <c r="G25" s="88">
        <f>'October - December 2024'!J28</f>
        <v>173.2</v>
      </c>
      <c r="H25" s="88">
        <f>'October - December 2024'!K28</f>
        <v>144</v>
      </c>
      <c r="I25" s="88">
        <f>'October - December 2024'!L28</f>
        <v>79.900000000000006</v>
      </c>
      <c r="J25" s="88">
        <f t="shared" si="7"/>
        <v>422.19999999999993</v>
      </c>
      <c r="L25" s="71"/>
    </row>
    <row r="26" spans="1:12" s="19" customFormat="1" ht="12.75" x14ac:dyDescent="0.35">
      <c r="A26" s="87" t="s">
        <v>59</v>
      </c>
      <c r="B26" s="87" t="s">
        <v>16</v>
      </c>
      <c r="C26" s="87" t="s">
        <v>40</v>
      </c>
      <c r="D26" s="88">
        <f>'January - March 2025'!G32</f>
        <v>0</v>
      </c>
      <c r="E26" s="88">
        <f>'January - March 2025'!H32</f>
        <v>0</v>
      </c>
      <c r="F26" s="88">
        <f>'January - March 2025'!I32</f>
        <v>0</v>
      </c>
      <c r="G26" s="88">
        <f>'January - March 2025'!J32</f>
        <v>71.77</v>
      </c>
      <c r="H26" s="88">
        <f>'January - March 2025'!K32</f>
        <v>0</v>
      </c>
      <c r="I26" s="88">
        <f>'January - March 2025'!L32</f>
        <v>0</v>
      </c>
      <c r="J26" s="88">
        <f t="shared" si="7"/>
        <v>71.77</v>
      </c>
      <c r="L26" s="71"/>
    </row>
    <row r="27" spans="1:12" s="19" customFormat="1" ht="12.75" x14ac:dyDescent="0.35">
      <c r="A27" s="74" t="s">
        <v>59</v>
      </c>
      <c r="B27" s="76"/>
      <c r="C27" s="76"/>
      <c r="D27" s="75">
        <f t="shared" ref="D27:J27" si="8">SUBTOTAL(9,D23:D26)</f>
        <v>310.18</v>
      </c>
      <c r="E27" s="75">
        <f t="shared" si="8"/>
        <v>0</v>
      </c>
      <c r="F27" s="75">
        <f t="shared" si="8"/>
        <v>25.1</v>
      </c>
      <c r="G27" s="75">
        <f t="shared" si="8"/>
        <v>279.96999999999997</v>
      </c>
      <c r="H27" s="75">
        <f t="shared" si="8"/>
        <v>358</v>
      </c>
      <c r="I27" s="75">
        <f t="shared" si="8"/>
        <v>79.900000000000006</v>
      </c>
      <c r="J27" s="75">
        <f t="shared" si="8"/>
        <v>1053.1500000000001</v>
      </c>
      <c r="L27" s="71"/>
    </row>
    <row r="28" spans="1:12" s="19" customFormat="1" ht="12.75" x14ac:dyDescent="0.35">
      <c r="A28" s="89" t="s">
        <v>61</v>
      </c>
      <c r="B28" s="87" t="s">
        <v>16</v>
      </c>
      <c r="C28" s="87" t="s">
        <v>43</v>
      </c>
      <c r="D28" s="88">
        <f>'Apr- June 2024'!G32</f>
        <v>0</v>
      </c>
      <c r="E28" s="88">
        <f>'Apr- June 2024'!H32</f>
        <v>0</v>
      </c>
      <c r="F28" s="88">
        <f>'Apr- June 2024'!I32</f>
        <v>0</v>
      </c>
      <c r="G28" s="88">
        <f>'Apr- June 2024'!J32</f>
        <v>0</v>
      </c>
      <c r="H28" s="88">
        <f>'Apr- June 2024'!K32</f>
        <v>0</v>
      </c>
      <c r="I28" s="88">
        <f>'Apr- June 2024'!L32</f>
        <v>0</v>
      </c>
      <c r="J28" s="88">
        <f>SUM(D28:I28)</f>
        <v>0</v>
      </c>
      <c r="L28" s="71"/>
    </row>
    <row r="29" spans="1:12" s="19" customFormat="1" ht="12.75" x14ac:dyDescent="0.35">
      <c r="A29" s="89" t="s">
        <v>61</v>
      </c>
      <c r="B29" s="87" t="s">
        <v>16</v>
      </c>
      <c r="C29" s="87" t="s">
        <v>42</v>
      </c>
      <c r="D29" s="88">
        <f>'July - September 2024'!G32</f>
        <v>0</v>
      </c>
      <c r="E29" s="88">
        <f>'July - September 2024'!H32</f>
        <v>0</v>
      </c>
      <c r="F29" s="88">
        <f>'July - September 2024'!I32</f>
        <v>0</v>
      </c>
      <c r="G29" s="88">
        <f>'July - September 2024'!J32</f>
        <v>0</v>
      </c>
      <c r="H29" s="88">
        <f>'July - September 2024'!K32</f>
        <v>0</v>
      </c>
      <c r="I29" s="88">
        <f>'July - September 2024'!L32</f>
        <v>0</v>
      </c>
      <c r="J29" s="88">
        <f>SUM(D29:I29)</f>
        <v>0</v>
      </c>
      <c r="L29" s="71"/>
    </row>
    <row r="30" spans="1:12" s="19" customFormat="1" ht="12.75" x14ac:dyDescent="0.35">
      <c r="A30" s="89" t="s">
        <v>61</v>
      </c>
      <c r="B30" s="87" t="s">
        <v>16</v>
      </c>
      <c r="C30" s="87" t="s">
        <v>41</v>
      </c>
      <c r="D30" s="88">
        <f>'October - December 2024'!G33</f>
        <v>0</v>
      </c>
      <c r="E30" s="88">
        <f>'October - December 2024'!H33</f>
        <v>0</v>
      </c>
      <c r="F30" s="92">
        <f>'October - December 2024'!I33</f>
        <v>21.15</v>
      </c>
      <c r="G30" s="92">
        <f>'October - December 2024'!J33</f>
        <v>17</v>
      </c>
      <c r="H30" s="88">
        <f>'October - December 2024'!K33</f>
        <v>144</v>
      </c>
      <c r="I30" s="92">
        <f>'October - December 2024'!L33</f>
        <v>5</v>
      </c>
      <c r="J30" s="88">
        <f>SUM(D30:I30)</f>
        <v>187.15</v>
      </c>
      <c r="L30" s="71"/>
    </row>
    <row r="31" spans="1:12" s="19" customFormat="1" ht="12.75" x14ac:dyDescent="0.35">
      <c r="A31" s="89" t="s">
        <v>61</v>
      </c>
      <c r="B31" s="87" t="s">
        <v>16</v>
      </c>
      <c r="C31" s="87" t="s">
        <v>40</v>
      </c>
      <c r="D31" s="88">
        <f>'January - March 2025'!G37</f>
        <v>0</v>
      </c>
      <c r="E31" s="88">
        <f>'January - March 2025'!H37</f>
        <v>0</v>
      </c>
      <c r="F31" s="88">
        <f>'January - March 2025'!I37</f>
        <v>0</v>
      </c>
      <c r="G31" s="88">
        <f>'January - March 2025'!J37</f>
        <v>0</v>
      </c>
      <c r="H31" s="88">
        <f>'January - March 2025'!K37</f>
        <v>0</v>
      </c>
      <c r="I31" s="88">
        <f>'January - March 2025'!L37</f>
        <v>0</v>
      </c>
      <c r="J31" s="88">
        <f>SUM(D31:I31)</f>
        <v>0</v>
      </c>
      <c r="L31" s="71"/>
    </row>
    <row r="32" spans="1:12" s="19" customFormat="1" ht="12.75" x14ac:dyDescent="0.35">
      <c r="A32" s="74" t="s">
        <v>61</v>
      </c>
      <c r="B32" s="76"/>
      <c r="C32" s="76"/>
      <c r="D32" s="75">
        <f t="shared" ref="D32:J32" si="9">SUBTOTAL(9,D28:D31)</f>
        <v>0</v>
      </c>
      <c r="E32" s="75">
        <f t="shared" si="9"/>
        <v>0</v>
      </c>
      <c r="F32" s="75">
        <f t="shared" si="9"/>
        <v>21.15</v>
      </c>
      <c r="G32" s="75">
        <f t="shared" si="9"/>
        <v>17</v>
      </c>
      <c r="H32" s="75">
        <f t="shared" si="9"/>
        <v>144</v>
      </c>
      <c r="I32" s="75">
        <f t="shared" si="9"/>
        <v>5</v>
      </c>
      <c r="J32" s="75">
        <f t="shared" si="9"/>
        <v>187.15</v>
      </c>
      <c r="L32" s="71"/>
    </row>
    <row r="33" spans="1:12" s="19" customFormat="1" ht="12.75" x14ac:dyDescent="0.35">
      <c r="A33" s="89" t="s">
        <v>62</v>
      </c>
      <c r="B33" s="87" t="s">
        <v>16</v>
      </c>
      <c r="C33" s="87" t="s">
        <v>43</v>
      </c>
      <c r="D33" s="88">
        <f>'Apr- June 2024'!G37</f>
        <v>0</v>
      </c>
      <c r="E33" s="88">
        <f>'Apr- June 2024'!H37</f>
        <v>0</v>
      </c>
      <c r="F33" s="88">
        <f>'Apr- June 2024'!I37</f>
        <v>0</v>
      </c>
      <c r="G33" s="88">
        <f>'Apr- June 2024'!J37</f>
        <v>0</v>
      </c>
      <c r="H33" s="88">
        <f>'Apr- June 2024'!K37</f>
        <v>0</v>
      </c>
      <c r="I33" s="88">
        <f>'Apr- June 2024'!L37</f>
        <v>0</v>
      </c>
      <c r="J33" s="88">
        <f>SUM(D33:I33)</f>
        <v>0</v>
      </c>
      <c r="L33" s="71"/>
    </row>
    <row r="34" spans="1:12" s="19" customFormat="1" ht="12.75" x14ac:dyDescent="0.35">
      <c r="A34" s="89" t="s">
        <v>62</v>
      </c>
      <c r="B34" s="87" t="s">
        <v>16</v>
      </c>
      <c r="C34" s="87" t="s">
        <v>42</v>
      </c>
      <c r="D34" s="88">
        <f>'July - September 2024'!G37</f>
        <v>0</v>
      </c>
      <c r="E34" s="88">
        <f>'July - September 2024'!H37</f>
        <v>0</v>
      </c>
      <c r="F34" s="88">
        <f>'July - September 2024'!I37</f>
        <v>0</v>
      </c>
      <c r="G34" s="88">
        <f>'July - September 2024'!J37</f>
        <v>0</v>
      </c>
      <c r="H34" s="88">
        <f>'July - September 2024'!K37</f>
        <v>0</v>
      </c>
      <c r="I34" s="88">
        <f>'July - September 2024'!L37</f>
        <v>0</v>
      </c>
      <c r="J34" s="88">
        <f>SUM(D34:I34)</f>
        <v>0</v>
      </c>
      <c r="L34" s="71"/>
    </row>
    <row r="35" spans="1:12" s="19" customFormat="1" ht="12.75" x14ac:dyDescent="0.35">
      <c r="A35" s="89" t="s">
        <v>62</v>
      </c>
      <c r="B35" s="87" t="s">
        <v>16</v>
      </c>
      <c r="C35" s="87" t="s">
        <v>41</v>
      </c>
      <c r="D35" s="88">
        <f>'Apr- June 2024'!G37</f>
        <v>0</v>
      </c>
      <c r="E35" s="88">
        <f>'Apr- June 2024'!H37</f>
        <v>0</v>
      </c>
      <c r="F35" s="88">
        <f>'Apr- June 2024'!I37</f>
        <v>0</v>
      </c>
      <c r="G35" s="88">
        <f>'Apr- June 2024'!J37</f>
        <v>0</v>
      </c>
      <c r="H35" s="88">
        <f>'Apr- June 2024'!K37</f>
        <v>0</v>
      </c>
      <c r="I35" s="88">
        <f>'Apr- June 2024'!L37</f>
        <v>0</v>
      </c>
      <c r="J35" s="88">
        <f>SUM(D35:I35)</f>
        <v>0</v>
      </c>
      <c r="L35" s="71"/>
    </row>
    <row r="36" spans="1:12" s="19" customFormat="1" ht="12.75" x14ac:dyDescent="0.35">
      <c r="A36" s="89" t="s">
        <v>62</v>
      </c>
      <c r="B36" s="87" t="s">
        <v>16</v>
      </c>
      <c r="C36" s="87" t="s">
        <v>40</v>
      </c>
      <c r="D36" s="88">
        <f>'January - March 2025'!G42</f>
        <v>0</v>
      </c>
      <c r="E36" s="88">
        <f>'January - March 2025'!H42</f>
        <v>0</v>
      </c>
      <c r="F36" s="88">
        <f>'January - March 2025'!I42</f>
        <v>0</v>
      </c>
      <c r="G36" s="88">
        <f>'January - March 2025'!J42</f>
        <v>0</v>
      </c>
      <c r="H36" s="88">
        <f>'January - March 2025'!K42</f>
        <v>0</v>
      </c>
      <c r="I36" s="88">
        <f>'January - March 2025'!L42</f>
        <v>0</v>
      </c>
      <c r="J36" s="88">
        <f>SUM(D36:I36)</f>
        <v>0</v>
      </c>
      <c r="L36" s="71"/>
    </row>
    <row r="37" spans="1:12" s="19" customFormat="1" ht="12.75" x14ac:dyDescent="0.35">
      <c r="A37" s="74" t="s">
        <v>62</v>
      </c>
      <c r="B37" s="76" t="s">
        <v>16</v>
      </c>
      <c r="C37" s="76"/>
      <c r="D37" s="75">
        <f>SUM(D33:D36)</f>
        <v>0</v>
      </c>
      <c r="E37" s="75">
        <f t="shared" ref="E37:I37" si="10">SUM(E33:E36)</f>
        <v>0</v>
      </c>
      <c r="F37" s="75">
        <f t="shared" si="10"/>
        <v>0</v>
      </c>
      <c r="G37" s="75">
        <f t="shared" si="10"/>
        <v>0</v>
      </c>
      <c r="H37" s="75">
        <f t="shared" si="10"/>
        <v>0</v>
      </c>
      <c r="I37" s="75">
        <f t="shared" si="10"/>
        <v>0</v>
      </c>
      <c r="J37" s="75">
        <f>SUM(J33:J36)</f>
        <v>0</v>
      </c>
      <c r="L37" s="71"/>
    </row>
    <row r="38" spans="1:12" s="19" customFormat="1" ht="12.75" x14ac:dyDescent="0.35">
      <c r="A38" s="89" t="s">
        <v>63</v>
      </c>
      <c r="B38" s="89" t="s">
        <v>16</v>
      </c>
      <c r="C38" s="87" t="s">
        <v>43</v>
      </c>
      <c r="D38" s="88">
        <f>'Apr- June 2024'!G42</f>
        <v>81</v>
      </c>
      <c r="E38" s="88">
        <f>'Apr- June 2024'!H42</f>
        <v>0</v>
      </c>
      <c r="F38" s="88">
        <f>'Apr- June 2024'!I42</f>
        <v>0</v>
      </c>
      <c r="G38" s="88">
        <f>'Apr- June 2024'!J42</f>
        <v>0</v>
      </c>
      <c r="H38" s="88">
        <f>'Apr- June 2024'!K42</f>
        <v>0</v>
      </c>
      <c r="I38" s="88">
        <f>'Apr- June 2024'!L42</f>
        <v>0</v>
      </c>
      <c r="J38" s="88">
        <f>SUM(D38:I38)</f>
        <v>81</v>
      </c>
      <c r="L38" s="71"/>
    </row>
    <row r="39" spans="1:12" s="19" customFormat="1" ht="12.75" x14ac:dyDescent="0.35">
      <c r="A39" s="89" t="s">
        <v>63</v>
      </c>
      <c r="B39" s="89" t="s">
        <v>16</v>
      </c>
      <c r="C39" s="87" t="s">
        <v>42</v>
      </c>
      <c r="D39" s="88">
        <f>'July - September 2024'!G42</f>
        <v>0</v>
      </c>
      <c r="E39" s="88">
        <f>'July - September 2024'!H42</f>
        <v>0</v>
      </c>
      <c r="F39" s="88">
        <f>'July - September 2024'!I42</f>
        <v>92</v>
      </c>
      <c r="G39" s="88">
        <f>'July - September 2024'!J42</f>
        <v>0</v>
      </c>
      <c r="H39" s="88">
        <f>'July - September 2024'!K42</f>
        <v>0</v>
      </c>
      <c r="I39" s="88">
        <f>'July - September 2024'!L42</f>
        <v>0</v>
      </c>
      <c r="J39" s="88">
        <f>SUM(D39:I39)</f>
        <v>92</v>
      </c>
      <c r="L39" s="71"/>
    </row>
    <row r="40" spans="1:12" s="19" customFormat="1" ht="12.75" x14ac:dyDescent="0.35">
      <c r="A40" s="89" t="s">
        <v>63</v>
      </c>
      <c r="B40" s="89" t="s">
        <v>16</v>
      </c>
      <c r="C40" s="87" t="s">
        <v>41</v>
      </c>
      <c r="D40" s="88">
        <f>'October - December 2024'!G43</f>
        <v>0</v>
      </c>
      <c r="E40" s="88">
        <f>'October - December 2024'!H43</f>
        <v>0</v>
      </c>
      <c r="F40" s="88">
        <f>'October - December 2024'!I43</f>
        <v>183.19</v>
      </c>
      <c r="G40" s="88">
        <f>'October - December 2024'!J43</f>
        <v>0</v>
      </c>
      <c r="H40" s="88">
        <f>'October - December 2024'!K43</f>
        <v>208.05</v>
      </c>
      <c r="I40" s="88">
        <f>'October - December 2024'!L43</f>
        <v>0</v>
      </c>
      <c r="J40" s="88">
        <f t="shared" ref="J40" si="11">SUM(D40:I40)</f>
        <v>391.24</v>
      </c>
      <c r="L40" s="71"/>
    </row>
    <row r="41" spans="1:12" s="19" customFormat="1" ht="12.75" x14ac:dyDescent="0.35">
      <c r="A41" s="89" t="s">
        <v>63</v>
      </c>
      <c r="B41" s="89"/>
      <c r="C41" s="87" t="s">
        <v>40</v>
      </c>
      <c r="D41" s="88">
        <f>'January - March 2025'!G47</f>
        <v>0</v>
      </c>
      <c r="E41" s="88">
        <f>'January - March 2025'!H47</f>
        <v>0</v>
      </c>
      <c r="F41" s="88">
        <f>'January - March 2025'!I47</f>
        <v>166.7</v>
      </c>
      <c r="G41" s="88">
        <f>'January - March 2025'!J47</f>
        <v>0</v>
      </c>
      <c r="H41" s="88">
        <f>'January - March 2025'!K47</f>
        <v>0</v>
      </c>
      <c r="I41" s="88">
        <f>'January - March 2025'!L47</f>
        <v>0</v>
      </c>
      <c r="J41" s="88">
        <f>SUM(D41:I41)</f>
        <v>166.7</v>
      </c>
      <c r="L41" s="71"/>
    </row>
    <row r="42" spans="1:12" s="19" customFormat="1" ht="12.75" x14ac:dyDescent="0.35">
      <c r="A42" s="74" t="s">
        <v>63</v>
      </c>
      <c r="B42" s="76"/>
      <c r="C42" s="76"/>
      <c r="D42" s="75">
        <f t="shared" ref="D42:J42" si="12">SUM(D38:D41)</f>
        <v>81</v>
      </c>
      <c r="E42" s="75">
        <f t="shared" si="12"/>
        <v>0</v>
      </c>
      <c r="F42" s="75">
        <f t="shared" si="12"/>
        <v>441.89</v>
      </c>
      <c r="G42" s="75">
        <f t="shared" si="12"/>
        <v>0</v>
      </c>
      <c r="H42" s="75">
        <f t="shared" si="12"/>
        <v>208.05</v>
      </c>
      <c r="I42" s="75">
        <f t="shared" si="12"/>
        <v>0</v>
      </c>
      <c r="J42" s="75">
        <f t="shared" si="12"/>
        <v>730.94</v>
      </c>
      <c r="L42" s="71"/>
    </row>
    <row r="43" spans="1:12" s="19" customFormat="1" ht="12.75" x14ac:dyDescent="0.35">
      <c r="A43" s="89" t="s">
        <v>64</v>
      </c>
      <c r="B43" s="89" t="s">
        <v>16</v>
      </c>
      <c r="C43" s="87" t="s">
        <v>43</v>
      </c>
      <c r="D43" s="88">
        <f>'Apr- June 2024'!G47</f>
        <v>0</v>
      </c>
      <c r="E43" s="88">
        <f>'Apr- June 2024'!H47</f>
        <v>0</v>
      </c>
      <c r="F43" s="88">
        <f>'Apr- June 2024'!I47</f>
        <v>0</v>
      </c>
      <c r="G43" s="88">
        <f>'Apr- June 2024'!J47</f>
        <v>0</v>
      </c>
      <c r="H43" s="88">
        <f>'Apr- June 2024'!K47</f>
        <v>0</v>
      </c>
      <c r="I43" s="88">
        <f>'Apr- June 2024'!L47</f>
        <v>0</v>
      </c>
      <c r="J43" s="88">
        <f>SUM(D43:I43)</f>
        <v>0</v>
      </c>
      <c r="L43" s="71"/>
    </row>
    <row r="44" spans="1:12" s="19" customFormat="1" ht="12.75" x14ac:dyDescent="0.35">
      <c r="A44" s="89" t="s">
        <v>64</v>
      </c>
      <c r="B44" s="89" t="s">
        <v>16</v>
      </c>
      <c r="C44" s="87" t="s">
        <v>42</v>
      </c>
      <c r="D44" s="88">
        <f>'July - September 2024'!G47</f>
        <v>0</v>
      </c>
      <c r="E44" s="88">
        <f>'July - September 2024'!H47</f>
        <v>0</v>
      </c>
      <c r="F44" s="88">
        <f>'July - September 2024'!I47</f>
        <v>0</v>
      </c>
      <c r="G44" s="88">
        <f>'July - September 2024'!J47</f>
        <v>0</v>
      </c>
      <c r="H44" s="88">
        <f>'July - September 2024'!K47</f>
        <v>0</v>
      </c>
      <c r="I44" s="88">
        <f>'July - September 2024'!L47</f>
        <v>0</v>
      </c>
      <c r="J44" s="88">
        <f t="shared" ref="J44" si="13">SUM(D44:I44)</f>
        <v>0</v>
      </c>
      <c r="L44" s="71"/>
    </row>
    <row r="45" spans="1:12" s="19" customFormat="1" ht="12.75" x14ac:dyDescent="0.35">
      <c r="A45" s="89" t="s">
        <v>64</v>
      </c>
      <c r="B45" s="89" t="s">
        <v>16</v>
      </c>
      <c r="C45" s="87" t="s">
        <v>41</v>
      </c>
      <c r="D45" s="88">
        <f>'October - December 2024'!G48</f>
        <v>0</v>
      </c>
      <c r="E45" s="88">
        <f>'October - December 2024'!H48</f>
        <v>0</v>
      </c>
      <c r="F45" s="88">
        <f>'October - December 2024'!I48</f>
        <v>24.35</v>
      </c>
      <c r="G45" s="88">
        <f>'October - December 2024'!J48</f>
        <v>16</v>
      </c>
      <c r="H45" s="88">
        <f>'October - December 2024'!K48</f>
        <v>0</v>
      </c>
      <c r="I45" s="88">
        <f>'October - December 2024'!L48</f>
        <v>0</v>
      </c>
      <c r="J45" s="88">
        <f>SUM(D45:I45)</f>
        <v>40.35</v>
      </c>
      <c r="L45" s="71"/>
    </row>
    <row r="46" spans="1:12" s="19" customFormat="1" ht="12.75" x14ac:dyDescent="0.35">
      <c r="A46" s="89" t="s">
        <v>64</v>
      </c>
      <c r="B46" s="89" t="s">
        <v>16</v>
      </c>
      <c r="C46" s="87" t="s">
        <v>40</v>
      </c>
      <c r="D46" s="88">
        <f>'January - March 2025'!G52</f>
        <v>0</v>
      </c>
      <c r="E46" s="88">
        <f>'January - March 2025'!H52</f>
        <v>0</v>
      </c>
      <c r="F46" s="88">
        <f>'January - March 2025'!I52</f>
        <v>0</v>
      </c>
      <c r="G46" s="88">
        <f>'January - March 2025'!J52</f>
        <v>0</v>
      </c>
      <c r="H46" s="88">
        <f>'January - March 2025'!K52</f>
        <v>0</v>
      </c>
      <c r="I46" s="88">
        <f>'January - March 2025'!L52</f>
        <v>0</v>
      </c>
      <c r="J46" s="88">
        <f>SUM(D46:I46)</f>
        <v>0</v>
      </c>
      <c r="L46" s="71"/>
    </row>
    <row r="47" spans="1:12" s="19" customFormat="1" ht="12.75" x14ac:dyDescent="0.35">
      <c r="A47" s="74" t="s">
        <v>64</v>
      </c>
      <c r="B47" s="76"/>
      <c r="C47" s="76"/>
      <c r="D47" s="75">
        <f t="shared" ref="D47:J47" si="14">SUM(D43:D46)</f>
        <v>0</v>
      </c>
      <c r="E47" s="75">
        <f t="shared" si="14"/>
        <v>0</v>
      </c>
      <c r="F47" s="75">
        <f t="shared" si="14"/>
        <v>24.35</v>
      </c>
      <c r="G47" s="75">
        <f t="shared" si="14"/>
        <v>16</v>
      </c>
      <c r="H47" s="75">
        <f t="shared" si="14"/>
        <v>0</v>
      </c>
      <c r="I47" s="75">
        <f t="shared" si="14"/>
        <v>0</v>
      </c>
      <c r="J47" s="75">
        <f t="shared" si="14"/>
        <v>40.35</v>
      </c>
      <c r="L47" s="71"/>
    </row>
    <row r="48" spans="1:12" s="19" customFormat="1" ht="12.75" x14ac:dyDescent="0.35">
      <c r="A48" s="89" t="s">
        <v>65</v>
      </c>
      <c r="B48" s="87" t="s">
        <v>16</v>
      </c>
      <c r="C48" s="87" t="s">
        <v>43</v>
      </c>
      <c r="D48" s="88">
        <f>'Apr- June 2024'!G52</f>
        <v>0</v>
      </c>
      <c r="E48" s="88">
        <f>'Apr- June 2024'!H52</f>
        <v>0</v>
      </c>
      <c r="F48" s="88">
        <f>'Apr- June 2024'!I52</f>
        <v>0</v>
      </c>
      <c r="G48" s="88">
        <f>'Apr- June 2024'!J52</f>
        <v>0</v>
      </c>
      <c r="H48" s="88">
        <f>'Apr- June 2024'!K52</f>
        <v>0</v>
      </c>
      <c r="I48" s="88">
        <f>'Apr- June 2024'!L52</f>
        <v>0</v>
      </c>
      <c r="J48" s="88">
        <f t="shared" ref="J48:J51" si="15">SUM(D48:I48)</f>
        <v>0</v>
      </c>
      <c r="L48" s="71"/>
    </row>
    <row r="49" spans="1:12" s="19" customFormat="1" ht="12.75" x14ac:dyDescent="0.35">
      <c r="A49" s="89" t="s">
        <v>65</v>
      </c>
      <c r="B49" s="87" t="s">
        <v>16</v>
      </c>
      <c r="C49" s="87" t="s">
        <v>42</v>
      </c>
      <c r="D49" s="88">
        <f>'July - September 2024'!G52</f>
        <v>0</v>
      </c>
      <c r="E49" s="88">
        <f>'July - September 2024'!H52</f>
        <v>0</v>
      </c>
      <c r="F49" s="88">
        <f>'July - September 2024'!I52</f>
        <v>0</v>
      </c>
      <c r="G49" s="88">
        <f>'July - September 2024'!J52</f>
        <v>0</v>
      </c>
      <c r="H49" s="88">
        <f>'July - September 2024'!K52</f>
        <v>0</v>
      </c>
      <c r="I49" s="88">
        <f>'July - September 2024'!L52</f>
        <v>0</v>
      </c>
      <c r="J49" s="88">
        <f t="shared" si="15"/>
        <v>0</v>
      </c>
      <c r="L49" s="71"/>
    </row>
    <row r="50" spans="1:12" s="19" customFormat="1" ht="12.75" x14ac:dyDescent="0.35">
      <c r="A50" s="89" t="s">
        <v>65</v>
      </c>
      <c r="B50" s="87" t="s">
        <v>16</v>
      </c>
      <c r="C50" s="87" t="s">
        <v>41</v>
      </c>
      <c r="D50" s="88">
        <f>'October - December 2024'!G53</f>
        <v>0</v>
      </c>
      <c r="E50" s="88">
        <f>'October - December 2024'!H53</f>
        <v>0</v>
      </c>
      <c r="F50" s="88">
        <f>'October - December 2024'!I53</f>
        <v>0</v>
      </c>
      <c r="G50" s="88">
        <f>'October - December 2024'!J53</f>
        <v>0</v>
      </c>
      <c r="H50" s="88">
        <f>'October - December 2024'!K53</f>
        <v>0</v>
      </c>
      <c r="I50" s="88">
        <f>'October - December 2024'!L53</f>
        <v>0</v>
      </c>
      <c r="J50" s="88">
        <f t="shared" si="15"/>
        <v>0</v>
      </c>
      <c r="L50" s="71"/>
    </row>
    <row r="51" spans="1:12" s="19" customFormat="1" ht="12.75" x14ac:dyDescent="0.35">
      <c r="A51" s="89" t="s">
        <v>65</v>
      </c>
      <c r="B51" s="87" t="s">
        <v>16</v>
      </c>
      <c r="C51" s="87" t="s">
        <v>40</v>
      </c>
      <c r="D51" s="88">
        <f>'January - March 2025'!G57</f>
        <v>0</v>
      </c>
      <c r="E51" s="88">
        <f>'January - March 2025'!H57</f>
        <v>0</v>
      </c>
      <c r="F51" s="88">
        <f>'January - March 2025'!I57</f>
        <v>0</v>
      </c>
      <c r="G51" s="88">
        <f>'January - March 2025'!J57</f>
        <v>0</v>
      </c>
      <c r="H51" s="88">
        <f>'January - March 2025'!K57</f>
        <v>0</v>
      </c>
      <c r="I51" s="88">
        <f>'January - March 2025'!L57</f>
        <v>0</v>
      </c>
      <c r="J51" s="88">
        <f t="shared" si="15"/>
        <v>0</v>
      </c>
      <c r="L51" s="71"/>
    </row>
    <row r="52" spans="1:12" s="19" customFormat="1" ht="12.75" x14ac:dyDescent="0.35">
      <c r="A52" s="74" t="s">
        <v>65</v>
      </c>
      <c r="B52" s="76"/>
      <c r="C52" s="76"/>
      <c r="D52" s="75">
        <f>SUM(D48:D51)</f>
        <v>0</v>
      </c>
      <c r="E52" s="75">
        <f t="shared" ref="E52:I52" si="16">SUM(E48:E51)</f>
        <v>0</v>
      </c>
      <c r="F52" s="75">
        <f t="shared" si="16"/>
        <v>0</v>
      </c>
      <c r="G52" s="75">
        <f t="shared" si="16"/>
        <v>0</v>
      </c>
      <c r="H52" s="75">
        <f t="shared" si="16"/>
        <v>0</v>
      </c>
      <c r="I52" s="75">
        <f t="shared" si="16"/>
        <v>0</v>
      </c>
      <c r="J52" s="75">
        <f t="shared" ref="J52" si="17">SUM(J48:J51)</f>
        <v>0</v>
      </c>
      <c r="L52" s="71"/>
    </row>
    <row r="53" spans="1:12" s="19" customFormat="1" ht="12.75" x14ac:dyDescent="0.35">
      <c r="A53" s="89" t="s">
        <v>35</v>
      </c>
      <c r="B53" s="89" t="s">
        <v>16</v>
      </c>
      <c r="C53" s="87" t="s">
        <v>43</v>
      </c>
      <c r="D53" s="88">
        <f>'Apr- June 2024'!G57</f>
        <v>0</v>
      </c>
      <c r="E53" s="88">
        <f>'Apr- June 2024'!H57</f>
        <v>0</v>
      </c>
      <c r="F53" s="88">
        <f>'Apr- June 2024'!I57</f>
        <v>0</v>
      </c>
      <c r="G53" s="88">
        <f>'Apr- June 2024'!J57</f>
        <v>0</v>
      </c>
      <c r="H53" s="88">
        <f>'Apr- June 2024'!K57</f>
        <v>0</v>
      </c>
      <c r="I53" s="88">
        <f>'Apr- June 2024'!L57</f>
        <v>0</v>
      </c>
      <c r="J53" s="88">
        <f>SUM(D53:I53)</f>
        <v>0</v>
      </c>
      <c r="L53" s="71"/>
    </row>
    <row r="54" spans="1:12" s="19" customFormat="1" ht="12.75" x14ac:dyDescent="0.35">
      <c r="A54" s="89" t="s">
        <v>35</v>
      </c>
      <c r="B54" s="89" t="s">
        <v>16</v>
      </c>
      <c r="C54" s="87" t="s">
        <v>42</v>
      </c>
      <c r="D54" s="88">
        <f>'July - September 2024'!G57</f>
        <v>0</v>
      </c>
      <c r="E54" s="88">
        <f>'July - September 2024'!H57</f>
        <v>0</v>
      </c>
      <c r="F54" s="88">
        <f>'July - September 2024'!I57</f>
        <v>0</v>
      </c>
      <c r="G54" s="88">
        <f>'July - September 2024'!J57</f>
        <v>0</v>
      </c>
      <c r="H54" s="88">
        <f>'July - September 2024'!K57</f>
        <v>0</v>
      </c>
      <c r="I54" s="88">
        <f>'July - September 2024'!L57</f>
        <v>0</v>
      </c>
      <c r="J54" s="88">
        <f t="shared" ref="J54" si="18">SUM(D54:I54)</f>
        <v>0</v>
      </c>
      <c r="L54" s="71"/>
    </row>
    <row r="55" spans="1:12" s="19" customFormat="1" ht="12.75" x14ac:dyDescent="0.35">
      <c r="A55" s="89" t="s">
        <v>35</v>
      </c>
      <c r="B55" s="89" t="s">
        <v>16</v>
      </c>
      <c r="C55" s="87" t="s">
        <v>41</v>
      </c>
      <c r="D55" s="88">
        <f>'October - December 2024'!G58</f>
        <v>0</v>
      </c>
      <c r="E55" s="88">
        <f>'October - December 2024'!H58</f>
        <v>0</v>
      </c>
      <c r="F55" s="88">
        <f>'October - December 2024'!I58</f>
        <v>0</v>
      </c>
      <c r="G55" s="88">
        <f>'October - December 2024'!J58</f>
        <v>0</v>
      </c>
      <c r="H55" s="88">
        <f>'October - December 2024'!K58</f>
        <v>0</v>
      </c>
      <c r="I55" s="88">
        <f>'October - December 2024'!L58</f>
        <v>0</v>
      </c>
      <c r="J55" s="88">
        <f>SUM(D55:I55)</f>
        <v>0</v>
      </c>
      <c r="L55" s="71"/>
    </row>
    <row r="56" spans="1:12" s="19" customFormat="1" ht="12.75" x14ac:dyDescent="0.35">
      <c r="A56" s="89" t="s">
        <v>35</v>
      </c>
      <c r="B56" s="89" t="s">
        <v>16</v>
      </c>
      <c r="C56" s="87" t="s">
        <v>40</v>
      </c>
      <c r="D56" s="88">
        <f>'January - March 2025'!G62</f>
        <v>0</v>
      </c>
      <c r="E56" s="88">
        <f>'January - March 2025'!H62</f>
        <v>0</v>
      </c>
      <c r="F56" s="88">
        <f>'January - March 2025'!I62</f>
        <v>0</v>
      </c>
      <c r="G56" s="88">
        <f>'January - March 2025'!J62</f>
        <v>0</v>
      </c>
      <c r="H56" s="88">
        <f>'January - March 2025'!K62</f>
        <v>0</v>
      </c>
      <c r="I56" s="88">
        <f>'January - March 2025'!L62</f>
        <v>0</v>
      </c>
      <c r="J56" s="88">
        <f t="shared" ref="J56" si="19">SUM(D56:I56)</f>
        <v>0</v>
      </c>
      <c r="L56" s="71" t="s">
        <v>58</v>
      </c>
    </row>
    <row r="57" spans="1:12" s="19" customFormat="1" ht="12.75" x14ac:dyDescent="0.35">
      <c r="A57" s="74" t="s">
        <v>35</v>
      </c>
      <c r="B57" s="76"/>
      <c r="C57" s="76"/>
      <c r="D57" s="75">
        <f>SUM(D53:D56)</f>
        <v>0</v>
      </c>
      <c r="E57" s="75">
        <f t="shared" ref="E57:I57" si="20">SUM(E53:E56)</f>
        <v>0</v>
      </c>
      <c r="F57" s="75">
        <f t="shared" si="20"/>
        <v>0</v>
      </c>
      <c r="G57" s="75">
        <f t="shared" si="20"/>
        <v>0</v>
      </c>
      <c r="H57" s="75">
        <f t="shared" si="20"/>
        <v>0</v>
      </c>
      <c r="I57" s="75">
        <f t="shared" si="20"/>
        <v>0</v>
      </c>
      <c r="J57" s="75">
        <f>SUM(J53:J56)</f>
        <v>0</v>
      </c>
      <c r="L57" s="71"/>
    </row>
    <row r="58" spans="1:12" s="19" customFormat="1" ht="12.75" x14ac:dyDescent="0.35">
      <c r="A58" s="89" t="s">
        <v>66</v>
      </c>
      <c r="B58" s="89" t="s">
        <v>16</v>
      </c>
      <c r="C58" s="87" t="s">
        <v>43</v>
      </c>
      <c r="D58" s="88">
        <f>'Apr- June 2024'!G62</f>
        <v>0</v>
      </c>
      <c r="E58" s="88">
        <f>'Apr- June 2024'!H62</f>
        <v>0</v>
      </c>
      <c r="F58" s="88">
        <f>'Apr- June 2024'!I62</f>
        <v>0</v>
      </c>
      <c r="G58" s="88">
        <f>'Apr- June 2024'!J62</f>
        <v>0</v>
      </c>
      <c r="H58" s="88">
        <f>'Apr- June 2024'!K62</f>
        <v>0</v>
      </c>
      <c r="I58" s="88">
        <f>'Apr- June 2024'!L62</f>
        <v>0</v>
      </c>
      <c r="J58" s="88">
        <f>SUM(D58:I58)</f>
        <v>0</v>
      </c>
      <c r="L58" s="71"/>
    </row>
    <row r="59" spans="1:12" s="19" customFormat="1" ht="12.75" x14ac:dyDescent="0.35">
      <c r="A59" s="89" t="s">
        <v>66</v>
      </c>
      <c r="B59" s="89" t="s">
        <v>16</v>
      </c>
      <c r="C59" s="87" t="s">
        <v>42</v>
      </c>
      <c r="D59" s="88">
        <f>'July - September 2024'!G62</f>
        <v>0</v>
      </c>
      <c r="E59" s="88">
        <f>'July - September 2024'!H62</f>
        <v>0</v>
      </c>
      <c r="F59" s="88">
        <f>'July - September 2024'!I62</f>
        <v>0</v>
      </c>
      <c r="G59" s="88">
        <f>'July - September 2024'!J62</f>
        <v>0</v>
      </c>
      <c r="H59" s="93">
        <f>'July - September 2024'!K62</f>
        <v>144</v>
      </c>
      <c r="I59" s="88">
        <f>'July - September 2024'!L62</f>
        <v>0</v>
      </c>
      <c r="J59" s="88">
        <f t="shared" ref="J59:J61" si="21">SUM(D59:I59)</f>
        <v>144</v>
      </c>
      <c r="L59" s="71"/>
    </row>
    <row r="60" spans="1:12" s="19" customFormat="1" ht="12.75" x14ac:dyDescent="0.35">
      <c r="A60" s="89" t="s">
        <v>66</v>
      </c>
      <c r="B60" s="89" t="s">
        <v>16</v>
      </c>
      <c r="C60" s="87" t="s">
        <v>41</v>
      </c>
      <c r="D60" s="88">
        <f>'October - December 2024'!G63</f>
        <v>0</v>
      </c>
      <c r="E60" s="88">
        <f>'October - December 2024'!H63</f>
        <v>0</v>
      </c>
      <c r="F60" s="93">
        <f>'October - December 2024'!I63</f>
        <v>170.1</v>
      </c>
      <c r="G60" s="88">
        <f>'October - December 2024'!J63</f>
        <v>0</v>
      </c>
      <c r="H60" s="93">
        <f>'October - December 2024'!K63</f>
        <v>144</v>
      </c>
      <c r="I60" s="93">
        <f>'October - December 2024'!L63</f>
        <v>12.9</v>
      </c>
      <c r="J60" s="88">
        <f t="shared" si="21"/>
        <v>327</v>
      </c>
      <c r="L60" s="71"/>
    </row>
    <row r="61" spans="1:12" s="19" customFormat="1" ht="12.75" x14ac:dyDescent="0.35">
      <c r="A61" s="89" t="s">
        <v>66</v>
      </c>
      <c r="B61" s="89" t="s">
        <v>16</v>
      </c>
      <c r="C61" s="87" t="s">
        <v>40</v>
      </c>
      <c r="D61" s="88">
        <f>'January - March 2025'!G68</f>
        <v>0</v>
      </c>
      <c r="E61" s="88">
        <f>'January - March 2025'!H68</f>
        <v>0</v>
      </c>
      <c r="F61" s="93">
        <f>'January - March 2025'!I68</f>
        <v>543.9</v>
      </c>
      <c r="G61" s="88">
        <f>'January - March 2025'!J68</f>
        <v>0</v>
      </c>
      <c r="H61" s="93">
        <f>'January - March 2025'!K68</f>
        <v>487.36</v>
      </c>
      <c r="I61" s="93">
        <f>'January - March 2025'!L68</f>
        <v>7.5</v>
      </c>
      <c r="J61" s="88">
        <f t="shared" si="21"/>
        <v>1038.76</v>
      </c>
      <c r="L61" s="71"/>
    </row>
    <row r="62" spans="1:12" s="19" customFormat="1" ht="12.75" x14ac:dyDescent="0.35">
      <c r="A62" s="74" t="s">
        <v>66</v>
      </c>
      <c r="B62" s="76"/>
      <c r="C62" s="76"/>
      <c r="D62" s="75">
        <f t="shared" ref="D62:J62" si="22">SUM(D58:D61)</f>
        <v>0</v>
      </c>
      <c r="E62" s="75">
        <f t="shared" si="22"/>
        <v>0</v>
      </c>
      <c r="F62" s="75">
        <f t="shared" si="22"/>
        <v>714</v>
      </c>
      <c r="G62" s="75">
        <f t="shared" si="22"/>
        <v>0</v>
      </c>
      <c r="H62" s="75">
        <f t="shared" si="22"/>
        <v>775.36</v>
      </c>
      <c r="I62" s="75">
        <f t="shared" si="22"/>
        <v>20.399999999999999</v>
      </c>
      <c r="J62" s="75">
        <f t="shared" si="22"/>
        <v>1509.76</v>
      </c>
      <c r="L62" s="71"/>
    </row>
    <row r="63" spans="1:12" s="19" customFormat="1" ht="12.75" x14ac:dyDescent="0.35">
      <c r="A63" s="89" t="s">
        <v>67</v>
      </c>
      <c r="B63" s="89" t="s">
        <v>16</v>
      </c>
      <c r="C63" s="87" t="s">
        <v>43</v>
      </c>
      <c r="D63" s="88">
        <f>'Apr- June 2024'!G67</f>
        <v>0</v>
      </c>
      <c r="E63" s="88">
        <f>'Apr- June 2024'!H67</f>
        <v>0</v>
      </c>
      <c r="F63" s="88">
        <f>'Apr- June 2024'!I67</f>
        <v>0</v>
      </c>
      <c r="G63" s="88">
        <f>'Apr- June 2024'!J67</f>
        <v>0</v>
      </c>
      <c r="H63" s="88">
        <f>'Apr- June 2024'!K67</f>
        <v>0</v>
      </c>
      <c r="I63" s="88">
        <f>'Apr- June 2024'!L67</f>
        <v>0</v>
      </c>
      <c r="J63" s="88">
        <f>SUM(D63:I63)</f>
        <v>0</v>
      </c>
      <c r="L63" s="71"/>
    </row>
    <row r="64" spans="1:12" s="19" customFormat="1" ht="12.75" x14ac:dyDescent="0.35">
      <c r="A64" s="89" t="s">
        <v>67</v>
      </c>
      <c r="B64" s="89" t="s">
        <v>16</v>
      </c>
      <c r="C64" s="87" t="s">
        <v>42</v>
      </c>
      <c r="D64" s="88">
        <f>'July - September 2024'!G67</f>
        <v>0</v>
      </c>
      <c r="E64" s="88">
        <f>'July - September 2024'!H67</f>
        <v>0</v>
      </c>
      <c r="F64" s="93">
        <f>'July - September 2024'!I67</f>
        <v>144.65</v>
      </c>
      <c r="G64" s="88">
        <f>'July - September 2024'!J67</f>
        <v>0</v>
      </c>
      <c r="H64" s="88">
        <f>'July - September 2024'!K67</f>
        <v>0</v>
      </c>
      <c r="I64" s="88">
        <f>'July - September 2024'!L67</f>
        <v>0</v>
      </c>
      <c r="J64" s="88">
        <f t="shared" ref="J64:J65" si="23">SUM(D64:I64)</f>
        <v>144.65</v>
      </c>
      <c r="L64" s="71"/>
    </row>
    <row r="65" spans="1:12" s="19" customFormat="1" ht="12.75" x14ac:dyDescent="0.35">
      <c r="A65" s="89" t="s">
        <v>67</v>
      </c>
      <c r="B65" s="89" t="s">
        <v>16</v>
      </c>
      <c r="C65" s="87" t="s">
        <v>41</v>
      </c>
      <c r="D65" s="88">
        <f>'October - December 2024'!G68</f>
        <v>0</v>
      </c>
      <c r="E65" s="88">
        <f>'October - December 2024'!H68</f>
        <v>0</v>
      </c>
      <c r="F65" s="88">
        <f>'October - December 2024'!I68</f>
        <v>31.8</v>
      </c>
      <c r="G65" s="88">
        <f>'October - December 2024'!J68</f>
        <v>14.98</v>
      </c>
      <c r="H65" s="88">
        <f>'October - December 2024'!K68</f>
        <v>0</v>
      </c>
      <c r="I65" s="88">
        <f>'October - December 2024'!L68</f>
        <v>0</v>
      </c>
      <c r="J65" s="88">
        <f t="shared" si="23"/>
        <v>46.78</v>
      </c>
      <c r="L65" s="71"/>
    </row>
    <row r="66" spans="1:12" s="19" customFormat="1" ht="12.75" x14ac:dyDescent="0.35">
      <c r="A66" s="89" t="s">
        <v>67</v>
      </c>
      <c r="B66" s="89" t="s">
        <v>16</v>
      </c>
      <c r="C66" s="87" t="s">
        <v>40</v>
      </c>
      <c r="D66" s="88">
        <f>'January - March 2025'!G73</f>
        <v>0</v>
      </c>
      <c r="E66" s="88">
        <f>'January - March 2025'!H73</f>
        <v>0</v>
      </c>
      <c r="F66" s="88">
        <f>'January - March 2025'!I73</f>
        <v>0</v>
      </c>
      <c r="G66" s="88">
        <f>'January - March 2025'!J73</f>
        <v>0</v>
      </c>
      <c r="H66" s="88">
        <f>'January - March 2025'!K73</f>
        <v>0</v>
      </c>
      <c r="I66" s="88">
        <f>'January - March 2025'!L73</f>
        <v>0</v>
      </c>
      <c r="J66" s="88">
        <f>SUM(D66:I66)</f>
        <v>0</v>
      </c>
      <c r="L66" s="71"/>
    </row>
    <row r="67" spans="1:12" s="19" customFormat="1" ht="12.75" x14ac:dyDescent="0.35">
      <c r="A67" s="74" t="s">
        <v>67</v>
      </c>
      <c r="B67" s="76"/>
      <c r="C67" s="76"/>
      <c r="D67" s="75">
        <f t="shared" ref="D67:J67" si="24">SUM(D63:D66)</f>
        <v>0</v>
      </c>
      <c r="E67" s="75">
        <f t="shared" si="24"/>
        <v>0</v>
      </c>
      <c r="F67" s="75">
        <f t="shared" si="24"/>
        <v>176.45000000000002</v>
      </c>
      <c r="G67" s="75">
        <f t="shared" si="24"/>
        <v>14.98</v>
      </c>
      <c r="H67" s="75">
        <f t="shared" si="24"/>
        <v>0</v>
      </c>
      <c r="I67" s="75">
        <f t="shared" si="24"/>
        <v>0</v>
      </c>
      <c r="J67" s="75">
        <f t="shared" si="24"/>
        <v>191.43</v>
      </c>
      <c r="L67" s="71"/>
    </row>
    <row r="68" spans="1:12" s="19" customFormat="1" ht="12.75" x14ac:dyDescent="0.35">
      <c r="A68" s="89" t="s">
        <v>60</v>
      </c>
      <c r="B68" s="89" t="s">
        <v>16</v>
      </c>
      <c r="C68" s="87" t="s">
        <v>43</v>
      </c>
      <c r="D68" s="88">
        <f>'Apr- June 2024'!G72</f>
        <v>0</v>
      </c>
      <c r="E68" s="88">
        <f>'Apr- June 2024'!H72</f>
        <v>0</v>
      </c>
      <c r="F68" s="88">
        <f>'Apr- June 2024'!I72</f>
        <v>170.99</v>
      </c>
      <c r="G68" s="88">
        <f>'Apr- June 2024'!J72</f>
        <v>0</v>
      </c>
      <c r="H68" s="88">
        <f>'Apr- June 2024'!K72</f>
        <v>0</v>
      </c>
      <c r="I68" s="88">
        <f>'Apr- June 2024'!L72</f>
        <v>19.850000000000001</v>
      </c>
      <c r="J68" s="88">
        <f>SUM(D68:I68)</f>
        <v>190.84</v>
      </c>
      <c r="L68" s="71"/>
    </row>
    <row r="69" spans="1:12" s="19" customFormat="1" ht="12.75" x14ac:dyDescent="0.35">
      <c r="A69" s="89" t="s">
        <v>60</v>
      </c>
      <c r="B69" s="89" t="s">
        <v>16</v>
      </c>
      <c r="C69" s="87" t="s">
        <v>42</v>
      </c>
      <c r="D69" s="88">
        <f>'July - September 2024'!G72</f>
        <v>0</v>
      </c>
      <c r="E69" s="88">
        <f>'July - September 2024'!H72</f>
        <v>0</v>
      </c>
      <c r="F69" s="88">
        <f>'July - September 2024'!I72</f>
        <v>0</v>
      </c>
      <c r="G69" s="88">
        <f>'July - September 2024'!J72</f>
        <v>0</v>
      </c>
      <c r="H69" s="88">
        <f>'July - September 2024'!K72</f>
        <v>0</v>
      </c>
      <c r="I69" s="88">
        <f>'July - September 2024'!L72</f>
        <v>0</v>
      </c>
      <c r="J69" s="88">
        <f t="shared" ref="J69:J71" si="25">SUM(D69:I69)</f>
        <v>0</v>
      </c>
      <c r="L69" s="71"/>
    </row>
    <row r="70" spans="1:12" s="19" customFormat="1" ht="12.75" x14ac:dyDescent="0.35">
      <c r="A70" s="89" t="s">
        <v>60</v>
      </c>
      <c r="B70" s="89" t="s">
        <v>16</v>
      </c>
      <c r="C70" s="87" t="s">
        <v>41</v>
      </c>
      <c r="D70" s="88">
        <f>'October - December 2024'!G74</f>
        <v>0</v>
      </c>
      <c r="E70" s="88">
        <f>'October - December 2024'!H74</f>
        <v>0</v>
      </c>
      <c r="F70" s="88">
        <f>'October - December 2024'!I74</f>
        <v>415.78</v>
      </c>
      <c r="G70" s="88">
        <f>'October - December 2024'!J74</f>
        <v>26.7</v>
      </c>
      <c r="H70" s="88">
        <f>'October - December 2024'!K74</f>
        <v>155</v>
      </c>
      <c r="I70" s="88">
        <f>'October - December 2024'!L74</f>
        <v>33.86</v>
      </c>
      <c r="J70" s="88">
        <f t="shared" si="25"/>
        <v>631.34</v>
      </c>
      <c r="L70" s="71"/>
    </row>
    <row r="71" spans="1:12" s="19" customFormat="1" ht="12.75" x14ac:dyDescent="0.35">
      <c r="A71" s="89" t="s">
        <v>60</v>
      </c>
      <c r="B71" s="89" t="s">
        <v>16</v>
      </c>
      <c r="C71" s="87" t="s">
        <v>40</v>
      </c>
      <c r="D71" s="88">
        <f>'January - March 2025'!G78</f>
        <v>0</v>
      </c>
      <c r="E71" s="88">
        <f>'January - March 2025'!H78</f>
        <v>0</v>
      </c>
      <c r="F71" s="88">
        <f>'January - March 2025'!I78</f>
        <v>0</v>
      </c>
      <c r="G71" s="88">
        <f>'January - March 2025'!J78</f>
        <v>0</v>
      </c>
      <c r="H71" s="88">
        <f>'January - March 2025'!K78</f>
        <v>85</v>
      </c>
      <c r="I71" s="88">
        <f>'January - March 2025'!L78</f>
        <v>0</v>
      </c>
      <c r="J71" s="88">
        <f t="shared" si="25"/>
        <v>85</v>
      </c>
      <c r="L71" s="71"/>
    </row>
    <row r="72" spans="1:12" s="19" customFormat="1" ht="12.75" x14ac:dyDescent="0.35">
      <c r="A72" s="74" t="s">
        <v>60</v>
      </c>
      <c r="B72" s="76"/>
      <c r="C72" s="76"/>
      <c r="D72" s="75">
        <f t="shared" ref="D72:J72" si="26">SUBTOTAL(9,D68:D71)</f>
        <v>0</v>
      </c>
      <c r="E72" s="75">
        <f t="shared" si="26"/>
        <v>0</v>
      </c>
      <c r="F72" s="75">
        <f t="shared" si="26"/>
        <v>586.77</v>
      </c>
      <c r="G72" s="75">
        <f t="shared" si="26"/>
        <v>26.7</v>
      </c>
      <c r="H72" s="75">
        <f t="shared" si="26"/>
        <v>240</v>
      </c>
      <c r="I72" s="75">
        <f t="shared" si="26"/>
        <v>53.71</v>
      </c>
      <c r="J72" s="75">
        <f t="shared" si="26"/>
        <v>907.18000000000006</v>
      </c>
      <c r="L72" s="71"/>
    </row>
    <row r="73" spans="1:12" s="19" customFormat="1" ht="12.75" x14ac:dyDescent="0.35">
      <c r="A73" s="89" t="s">
        <v>68</v>
      </c>
      <c r="B73" s="89" t="s">
        <v>16</v>
      </c>
      <c r="C73" s="87" t="s">
        <v>43</v>
      </c>
      <c r="D73" s="88">
        <f>'Apr- June 2024'!G77</f>
        <v>0</v>
      </c>
      <c r="E73" s="88">
        <f>'Apr- June 2024'!H77</f>
        <v>0</v>
      </c>
      <c r="F73" s="88">
        <f>'Apr- June 2024'!I77</f>
        <v>0</v>
      </c>
      <c r="G73" s="88">
        <f>'Apr- June 2024'!J77</f>
        <v>0</v>
      </c>
      <c r="H73" s="88">
        <f>'Apr- June 2024'!K77</f>
        <v>0</v>
      </c>
      <c r="I73" s="88">
        <f>'Apr- June 2024'!L77</f>
        <v>0</v>
      </c>
      <c r="J73" s="88">
        <f>SUM(D73:I73)</f>
        <v>0</v>
      </c>
      <c r="L73" s="71"/>
    </row>
    <row r="74" spans="1:12" s="19" customFormat="1" ht="12.75" x14ac:dyDescent="0.35">
      <c r="A74" s="89" t="s">
        <v>68</v>
      </c>
      <c r="B74" s="89" t="s">
        <v>16</v>
      </c>
      <c r="C74" s="87" t="s">
        <v>42</v>
      </c>
      <c r="D74" s="88">
        <f>'July - September 2024'!G77</f>
        <v>0</v>
      </c>
      <c r="E74" s="88">
        <f>'July - September 2024'!H77</f>
        <v>0</v>
      </c>
      <c r="F74" s="88">
        <f>'July - September 2024'!I77</f>
        <v>0</v>
      </c>
      <c r="G74" s="88">
        <f>'July - September 2024'!J77</f>
        <v>0</v>
      </c>
      <c r="H74" s="88">
        <f>'July - September 2024'!K77</f>
        <v>0</v>
      </c>
      <c r="I74" s="88">
        <f>'July - September 2024'!L77</f>
        <v>0</v>
      </c>
      <c r="J74" s="88">
        <f t="shared" ref="J74:J76" si="27">SUM(D74:I74)</f>
        <v>0</v>
      </c>
      <c r="L74" s="71"/>
    </row>
    <row r="75" spans="1:12" s="19" customFormat="1" ht="12.75" x14ac:dyDescent="0.35">
      <c r="A75" s="89" t="s">
        <v>68</v>
      </c>
      <c r="B75" s="89" t="s">
        <v>16</v>
      </c>
      <c r="C75" s="87" t="s">
        <v>41</v>
      </c>
      <c r="D75" s="88">
        <f>'October - December 2024'!G79</f>
        <v>0</v>
      </c>
      <c r="E75" s="88">
        <f>'October - December 2024'!H79</f>
        <v>0</v>
      </c>
      <c r="F75" s="88">
        <f>'October - December 2024'!I79</f>
        <v>0</v>
      </c>
      <c r="G75" s="88">
        <f>'October - December 2024'!J79</f>
        <v>0</v>
      </c>
      <c r="H75" s="88">
        <f>'October - December 2024'!K79</f>
        <v>0</v>
      </c>
      <c r="I75" s="88">
        <f>'October - December 2024'!L79</f>
        <v>0</v>
      </c>
      <c r="J75" s="88">
        <f t="shared" si="27"/>
        <v>0</v>
      </c>
      <c r="L75" s="71"/>
    </row>
    <row r="76" spans="1:12" s="19" customFormat="1" ht="12.75" x14ac:dyDescent="0.35">
      <c r="A76" s="89" t="s">
        <v>68</v>
      </c>
      <c r="B76" s="89" t="s">
        <v>16</v>
      </c>
      <c r="C76" s="87" t="s">
        <v>40</v>
      </c>
      <c r="D76" s="88">
        <f>'January - March 2025'!G83</f>
        <v>0</v>
      </c>
      <c r="E76" s="88">
        <f>'January - March 2025'!H83</f>
        <v>0</v>
      </c>
      <c r="F76" s="88">
        <f>'January - March 2025'!I83</f>
        <v>0</v>
      </c>
      <c r="G76" s="88">
        <f>'January - March 2025'!J83</f>
        <v>0</v>
      </c>
      <c r="H76" s="88">
        <f>'January - March 2025'!K83</f>
        <v>0</v>
      </c>
      <c r="I76" s="88">
        <f>'January - March 2025'!L83</f>
        <v>0</v>
      </c>
      <c r="J76" s="88">
        <f t="shared" si="27"/>
        <v>0</v>
      </c>
      <c r="L76" s="71"/>
    </row>
    <row r="77" spans="1:12" s="19" customFormat="1" ht="12.75" x14ac:dyDescent="0.35">
      <c r="A77" s="74" t="s">
        <v>68</v>
      </c>
      <c r="B77" s="76"/>
      <c r="C77" s="76"/>
      <c r="D77" s="75">
        <f t="shared" ref="D77:J77" si="28">SUBTOTAL(9,D73:D76)</f>
        <v>0</v>
      </c>
      <c r="E77" s="75">
        <f t="shared" si="28"/>
        <v>0</v>
      </c>
      <c r="F77" s="75">
        <f t="shared" si="28"/>
        <v>0</v>
      </c>
      <c r="G77" s="75">
        <f t="shared" si="28"/>
        <v>0</v>
      </c>
      <c r="H77" s="75">
        <f t="shared" si="28"/>
        <v>0</v>
      </c>
      <c r="I77" s="75">
        <f t="shared" si="28"/>
        <v>0</v>
      </c>
      <c r="J77" s="75">
        <f t="shared" si="28"/>
        <v>0</v>
      </c>
      <c r="L77" s="71"/>
    </row>
    <row r="78" spans="1:12" s="19" customFormat="1" ht="12.75" x14ac:dyDescent="0.35">
      <c r="A78" s="89" t="s">
        <v>69</v>
      </c>
      <c r="B78" s="89" t="s">
        <v>16</v>
      </c>
      <c r="C78" s="87" t="s">
        <v>43</v>
      </c>
      <c r="D78" s="88">
        <f>'Apr- June 2024'!G82</f>
        <v>359.97</v>
      </c>
      <c r="E78" s="88">
        <f>'Apr- June 2024'!H82</f>
        <v>0</v>
      </c>
      <c r="F78" s="88">
        <f>'Apr- June 2024'!I82</f>
        <v>0</v>
      </c>
      <c r="G78" s="88">
        <f>'Apr- June 2024'!J82</f>
        <v>0</v>
      </c>
      <c r="H78" s="88">
        <f>'Apr- June 2024'!K82</f>
        <v>0</v>
      </c>
      <c r="I78" s="88">
        <f>'Apr- June 2024'!L82</f>
        <v>0</v>
      </c>
      <c r="J78" s="88">
        <f>SUM(D78:I78)</f>
        <v>359.97</v>
      </c>
      <c r="L78" s="71"/>
    </row>
    <row r="79" spans="1:12" s="19" customFormat="1" ht="12.75" x14ac:dyDescent="0.35">
      <c r="A79" s="89" t="s">
        <v>69</v>
      </c>
      <c r="B79" s="89" t="s">
        <v>16</v>
      </c>
      <c r="C79" s="87" t="s">
        <v>42</v>
      </c>
      <c r="D79" s="88">
        <f>'July - September 2024'!G84</f>
        <v>0</v>
      </c>
      <c r="E79" s="88">
        <f>'July - September 2024'!H84</f>
        <v>0</v>
      </c>
      <c r="F79" s="88">
        <f>'July - September 2024'!I84</f>
        <v>0</v>
      </c>
      <c r="G79" s="88">
        <f>'July - September 2024'!J84</f>
        <v>0</v>
      </c>
      <c r="H79" s="88">
        <f>'July - September 2024'!K84</f>
        <v>144</v>
      </c>
      <c r="I79" s="88">
        <f>'July - September 2024'!L84</f>
        <v>0</v>
      </c>
      <c r="J79" s="88">
        <f t="shared" ref="J79:J81" si="29">SUM(D79:I79)</f>
        <v>144</v>
      </c>
      <c r="L79" s="71"/>
    </row>
    <row r="80" spans="1:12" s="19" customFormat="1" ht="12.75" x14ac:dyDescent="0.35">
      <c r="A80" s="89" t="s">
        <v>69</v>
      </c>
      <c r="B80" s="89" t="s">
        <v>16</v>
      </c>
      <c r="C80" s="87" t="s">
        <v>41</v>
      </c>
      <c r="D80" s="88">
        <f>'October - December 2024'!G84</f>
        <v>0</v>
      </c>
      <c r="E80" s="88">
        <f>'October - December 2024'!H84</f>
        <v>0</v>
      </c>
      <c r="F80" s="93">
        <f>'October - December 2024'!I84</f>
        <v>592.02</v>
      </c>
      <c r="G80" s="93">
        <f>'October - December 2024'!J84</f>
        <v>236.12</v>
      </c>
      <c r="H80" s="88">
        <f>'October - December 2024'!K84</f>
        <v>144</v>
      </c>
      <c r="I80" s="93">
        <f>'October - December 2024'!L84</f>
        <v>60.92</v>
      </c>
      <c r="J80" s="88">
        <f t="shared" si="29"/>
        <v>1033.06</v>
      </c>
      <c r="L80" s="71"/>
    </row>
    <row r="81" spans="1:12" s="19" customFormat="1" ht="12.75" x14ac:dyDescent="0.35">
      <c r="A81" s="89" t="s">
        <v>69</v>
      </c>
      <c r="B81" s="89" t="s">
        <v>16</v>
      </c>
      <c r="C81" s="87" t="s">
        <v>40</v>
      </c>
      <c r="D81" s="88">
        <f>'January - March 2025'!G88</f>
        <v>0</v>
      </c>
      <c r="E81" s="88">
        <f>'January - March 2025'!H88</f>
        <v>0</v>
      </c>
      <c r="F81" s="93">
        <f>'January - March 2025'!I88</f>
        <v>102.34</v>
      </c>
      <c r="G81" s="88">
        <f>'January - March 2025'!J88</f>
        <v>0</v>
      </c>
      <c r="H81" s="88">
        <f>'January - March 2025'!K88</f>
        <v>140.25</v>
      </c>
      <c r="I81" s="93">
        <f>'January - March 2025'!L88</f>
        <v>60.1</v>
      </c>
      <c r="J81" s="88">
        <f t="shared" si="29"/>
        <v>302.69</v>
      </c>
      <c r="L81" s="71"/>
    </row>
    <row r="82" spans="1:12" s="19" customFormat="1" ht="12.75" x14ac:dyDescent="0.35">
      <c r="A82" s="74" t="s">
        <v>69</v>
      </c>
      <c r="B82" s="76"/>
      <c r="C82" s="76"/>
      <c r="D82" s="75">
        <f t="shared" ref="D82:J82" si="30">SUBTOTAL(9,D78:D81)</f>
        <v>359.97</v>
      </c>
      <c r="E82" s="75">
        <f t="shared" si="30"/>
        <v>0</v>
      </c>
      <c r="F82" s="75">
        <f t="shared" si="30"/>
        <v>694.36</v>
      </c>
      <c r="G82" s="75">
        <f t="shared" si="30"/>
        <v>236.12</v>
      </c>
      <c r="H82" s="75">
        <f t="shared" si="30"/>
        <v>428.25</v>
      </c>
      <c r="I82" s="75">
        <f t="shared" si="30"/>
        <v>121.02000000000001</v>
      </c>
      <c r="J82" s="75">
        <f t="shared" si="30"/>
        <v>1839.72</v>
      </c>
      <c r="L82" s="71"/>
    </row>
    <row r="83" spans="1:12" s="19" customFormat="1" ht="12.75" x14ac:dyDescent="0.35">
      <c r="A83" s="89" t="s">
        <v>57</v>
      </c>
      <c r="B83" s="89" t="s">
        <v>16</v>
      </c>
      <c r="C83" s="87" t="s">
        <v>43</v>
      </c>
      <c r="D83" s="88">
        <f>'Apr- June 2024'!G87</f>
        <v>0</v>
      </c>
      <c r="E83" s="88">
        <f>'Apr- June 2024'!H87</f>
        <v>0</v>
      </c>
      <c r="F83" s="88">
        <f>'Apr- June 2024'!I87</f>
        <v>0</v>
      </c>
      <c r="G83" s="88">
        <f>'Apr- June 2024'!J87</f>
        <v>0</v>
      </c>
      <c r="H83" s="88">
        <f>'Apr- June 2024'!K87</f>
        <v>0</v>
      </c>
      <c r="I83" s="88">
        <f>'Apr- June 2024'!L87</f>
        <v>0</v>
      </c>
      <c r="J83" s="88">
        <f>SUM(D83:I83)</f>
        <v>0</v>
      </c>
      <c r="L83" s="71"/>
    </row>
    <row r="84" spans="1:12" s="19" customFormat="1" ht="12.75" x14ac:dyDescent="0.35">
      <c r="A84" s="89" t="s">
        <v>57</v>
      </c>
      <c r="B84" s="89" t="s">
        <v>16</v>
      </c>
      <c r="C84" s="87" t="s">
        <v>42</v>
      </c>
      <c r="D84" s="88">
        <f>'July - September 2024'!G89</f>
        <v>0</v>
      </c>
      <c r="E84" s="88">
        <f>'July - September 2024'!H89</f>
        <v>0</v>
      </c>
      <c r="F84" s="88">
        <f>'July - September 2024'!I89</f>
        <v>0</v>
      </c>
      <c r="G84" s="88">
        <f>'July - September 2024'!J89</f>
        <v>0</v>
      </c>
      <c r="H84" s="88">
        <f>'July - September 2024'!K89</f>
        <v>0</v>
      </c>
      <c r="I84" s="88">
        <f>'July - September 2024'!L89</f>
        <v>0</v>
      </c>
      <c r="J84" s="88">
        <f t="shared" ref="J84:J86" si="31">SUM(D84:I84)</f>
        <v>0</v>
      </c>
      <c r="L84" s="71"/>
    </row>
    <row r="85" spans="1:12" s="19" customFormat="1" ht="12.75" x14ac:dyDescent="0.35">
      <c r="A85" s="89" t="s">
        <v>57</v>
      </c>
      <c r="B85" s="89" t="s">
        <v>16</v>
      </c>
      <c r="C85" s="87" t="s">
        <v>41</v>
      </c>
      <c r="D85" s="88">
        <f>'October - December 2024'!G89</f>
        <v>0</v>
      </c>
      <c r="E85" s="88">
        <f>'October - December 2024'!H89</f>
        <v>0</v>
      </c>
      <c r="F85" s="88">
        <f>'October - December 2024'!I89</f>
        <v>0</v>
      </c>
      <c r="G85" s="88">
        <f>'October - December 2024'!J89</f>
        <v>0</v>
      </c>
      <c r="H85" s="88">
        <f>'October - December 2024'!K89</f>
        <v>0</v>
      </c>
      <c r="I85" s="88">
        <f>'October - December 2024'!L89</f>
        <v>0</v>
      </c>
      <c r="J85" s="88">
        <f t="shared" si="31"/>
        <v>0</v>
      </c>
      <c r="L85" s="71"/>
    </row>
    <row r="86" spans="1:12" s="19" customFormat="1" ht="12.75" x14ac:dyDescent="0.35">
      <c r="A86" s="89" t="s">
        <v>57</v>
      </c>
      <c r="B86" s="89" t="s">
        <v>16</v>
      </c>
      <c r="C86" s="87" t="s">
        <v>40</v>
      </c>
      <c r="D86" s="88">
        <f>'January - March 2025'!G93</f>
        <v>0</v>
      </c>
      <c r="E86" s="88">
        <f>'January - March 2025'!H93</f>
        <v>0</v>
      </c>
      <c r="F86" s="88">
        <f>'January - March 2025'!I93</f>
        <v>0</v>
      </c>
      <c r="G86" s="88">
        <f>'January - March 2025'!J93</f>
        <v>0</v>
      </c>
      <c r="H86" s="88">
        <f>'January - March 2025'!K93</f>
        <v>0</v>
      </c>
      <c r="I86" s="88">
        <f>'January - March 2025'!L93</f>
        <v>0</v>
      </c>
      <c r="J86" s="88">
        <f t="shared" si="31"/>
        <v>0</v>
      </c>
      <c r="L86" s="71"/>
    </row>
    <row r="87" spans="1:12" s="19" customFormat="1" ht="12.75" x14ac:dyDescent="0.35">
      <c r="A87" s="74" t="s">
        <v>57</v>
      </c>
      <c r="B87" s="76"/>
      <c r="C87" s="76"/>
      <c r="D87" s="75">
        <f t="shared" ref="D87:J87" si="32">SUBTOTAL(9,D83:D86)</f>
        <v>0</v>
      </c>
      <c r="E87" s="75">
        <f t="shared" si="32"/>
        <v>0</v>
      </c>
      <c r="F87" s="75">
        <f t="shared" si="32"/>
        <v>0</v>
      </c>
      <c r="G87" s="75">
        <f t="shared" si="32"/>
        <v>0</v>
      </c>
      <c r="H87" s="75">
        <f t="shared" si="32"/>
        <v>0</v>
      </c>
      <c r="I87" s="75">
        <f t="shared" si="32"/>
        <v>0</v>
      </c>
      <c r="J87" s="75">
        <f t="shared" si="32"/>
        <v>0</v>
      </c>
      <c r="L87" s="71"/>
    </row>
    <row r="88" spans="1:12" s="19" customFormat="1" ht="12.75" x14ac:dyDescent="0.35">
      <c r="A88" s="89" t="s">
        <v>70</v>
      </c>
      <c r="B88" s="89" t="s">
        <v>16</v>
      </c>
      <c r="C88" s="87" t="s">
        <v>43</v>
      </c>
      <c r="D88" s="88">
        <f>'Apr- June 2024'!G92</f>
        <v>0</v>
      </c>
      <c r="E88" s="88">
        <f>'Apr- June 2024'!H92</f>
        <v>0</v>
      </c>
      <c r="F88" s="88">
        <f>'Apr- June 2024'!I92</f>
        <v>0</v>
      </c>
      <c r="G88" s="88">
        <f>'Apr- June 2024'!J92</f>
        <v>0</v>
      </c>
      <c r="H88" s="88">
        <f>'Apr- June 2024'!K92</f>
        <v>0</v>
      </c>
      <c r="I88" s="88">
        <f>'Apr- June 2024'!L92</f>
        <v>0</v>
      </c>
      <c r="J88" s="88">
        <f>SUM(D88:I88)</f>
        <v>0</v>
      </c>
      <c r="L88" s="71"/>
    </row>
    <row r="89" spans="1:12" s="19" customFormat="1" ht="12.75" x14ac:dyDescent="0.35">
      <c r="A89" s="89" t="s">
        <v>70</v>
      </c>
      <c r="B89" s="89" t="s">
        <v>16</v>
      </c>
      <c r="C89" s="87" t="s">
        <v>42</v>
      </c>
      <c r="D89" s="88">
        <f>'July - September 2024'!G94</f>
        <v>0</v>
      </c>
      <c r="E89" s="88">
        <f>'July - September 2024'!H94</f>
        <v>0</v>
      </c>
      <c r="F89" s="88">
        <f>'July - September 2024'!I94</f>
        <v>0</v>
      </c>
      <c r="G89" s="88">
        <f>'July - September 2024'!J94</f>
        <v>0</v>
      </c>
      <c r="H89" s="88">
        <f>'July - September 2024'!K94</f>
        <v>0</v>
      </c>
      <c r="I89" s="88">
        <f>'July - September 2024'!L94</f>
        <v>0</v>
      </c>
      <c r="J89" s="88">
        <f t="shared" ref="J89:J91" si="33">SUM(D89:I89)</f>
        <v>0</v>
      </c>
      <c r="L89" s="71"/>
    </row>
    <row r="90" spans="1:12" s="19" customFormat="1" ht="12.75" x14ac:dyDescent="0.35">
      <c r="A90" s="89" t="s">
        <v>70</v>
      </c>
      <c r="B90" s="89" t="s">
        <v>16</v>
      </c>
      <c r="C90" s="87" t="s">
        <v>41</v>
      </c>
      <c r="D90" s="88">
        <f>'October - December 2024'!G94</f>
        <v>0</v>
      </c>
      <c r="E90" s="88">
        <f>'October - December 2024'!H94</f>
        <v>0</v>
      </c>
      <c r="F90" s="88">
        <f>'October - December 2024'!I94</f>
        <v>0</v>
      </c>
      <c r="G90" s="88">
        <f>'October - December 2024'!J94</f>
        <v>0</v>
      </c>
      <c r="H90" s="88">
        <f>'October - December 2024'!K94</f>
        <v>144</v>
      </c>
      <c r="I90" s="88">
        <f>'October - December 2024'!L94</f>
        <v>0</v>
      </c>
      <c r="J90" s="88">
        <f t="shared" si="33"/>
        <v>144</v>
      </c>
      <c r="L90" s="71"/>
    </row>
    <row r="91" spans="1:12" s="19" customFormat="1" ht="12.75" x14ac:dyDescent="0.35">
      <c r="A91" s="89" t="s">
        <v>70</v>
      </c>
      <c r="B91" s="89" t="s">
        <v>16</v>
      </c>
      <c r="C91" s="87" t="s">
        <v>40</v>
      </c>
      <c r="D91" s="88">
        <f>'January - March 2025'!G98</f>
        <v>0</v>
      </c>
      <c r="E91" s="88">
        <f>'January - March 2025'!H98</f>
        <v>0</v>
      </c>
      <c r="F91" s="88">
        <f>'January - March 2025'!I98</f>
        <v>0</v>
      </c>
      <c r="G91" s="88">
        <f>'January - March 2025'!J98</f>
        <v>0</v>
      </c>
      <c r="H91" s="88">
        <f>'January - March 2025'!K98</f>
        <v>0</v>
      </c>
      <c r="I91" s="88">
        <f>'January - March 2025'!L98</f>
        <v>0</v>
      </c>
      <c r="J91" s="88">
        <f t="shared" si="33"/>
        <v>0</v>
      </c>
      <c r="L91" s="71"/>
    </row>
    <row r="92" spans="1:12" s="19" customFormat="1" ht="12.75" x14ac:dyDescent="0.35">
      <c r="A92" s="74" t="s">
        <v>70</v>
      </c>
      <c r="B92" s="76"/>
      <c r="C92" s="76"/>
      <c r="D92" s="75">
        <f t="shared" ref="D92:J92" si="34">SUBTOTAL(9,D88:D91)</f>
        <v>0</v>
      </c>
      <c r="E92" s="75">
        <f t="shared" si="34"/>
        <v>0</v>
      </c>
      <c r="F92" s="75">
        <f t="shared" si="34"/>
        <v>0</v>
      </c>
      <c r="G92" s="75">
        <f t="shared" si="34"/>
        <v>0</v>
      </c>
      <c r="H92" s="75">
        <f t="shared" si="34"/>
        <v>144</v>
      </c>
      <c r="I92" s="75">
        <f t="shared" si="34"/>
        <v>0</v>
      </c>
      <c r="J92" s="75">
        <f t="shared" si="34"/>
        <v>144</v>
      </c>
      <c r="L92" s="71"/>
    </row>
    <row r="93" spans="1:12" s="19" customFormat="1" ht="12.75" x14ac:dyDescent="0.35">
      <c r="A93" s="89" t="s">
        <v>77</v>
      </c>
      <c r="B93" s="89" t="s">
        <v>16</v>
      </c>
      <c r="C93" s="87" t="s">
        <v>43</v>
      </c>
      <c r="D93" s="88">
        <f>'Apr- June 2024'!G97</f>
        <v>0</v>
      </c>
      <c r="E93" s="88">
        <f>'Apr- June 2024'!H97</f>
        <v>0</v>
      </c>
      <c r="F93" s="88">
        <f>'Apr- June 2024'!I97</f>
        <v>0</v>
      </c>
      <c r="G93" s="88">
        <f>'Apr- June 2024'!J97</f>
        <v>0</v>
      </c>
      <c r="H93" s="88">
        <f>'Apr- June 2024'!K97</f>
        <v>0</v>
      </c>
      <c r="I93" s="88">
        <f>'Apr- June 2024'!L97</f>
        <v>0</v>
      </c>
      <c r="J93" s="88">
        <f>SUM(D93:I93)</f>
        <v>0</v>
      </c>
      <c r="L93" s="71"/>
    </row>
    <row r="94" spans="1:12" s="19" customFormat="1" ht="12.75" x14ac:dyDescent="0.35">
      <c r="A94" s="89" t="s">
        <v>77</v>
      </c>
      <c r="B94" s="89" t="s">
        <v>16</v>
      </c>
      <c r="C94" s="87" t="s">
        <v>42</v>
      </c>
      <c r="D94" s="88">
        <f>'July - September 2024'!G99</f>
        <v>49.8</v>
      </c>
      <c r="E94" s="88">
        <f>'July - September 2024'!H99</f>
        <v>0</v>
      </c>
      <c r="F94" s="88">
        <f>'July - September 2024'!I99</f>
        <v>0</v>
      </c>
      <c r="G94" s="88">
        <f>'July - September 2024'!J99</f>
        <v>0</v>
      </c>
      <c r="H94" s="88">
        <f>'July - September 2024'!K99</f>
        <v>0</v>
      </c>
      <c r="I94" s="88">
        <f>'July - September 2024'!L99</f>
        <v>0</v>
      </c>
      <c r="J94" s="88">
        <f t="shared" ref="J94:J96" si="35">SUM(D94:I94)</f>
        <v>49.8</v>
      </c>
      <c r="L94" s="71"/>
    </row>
    <row r="95" spans="1:12" s="19" customFormat="1" ht="12.75" x14ac:dyDescent="0.35">
      <c r="A95" s="89" t="s">
        <v>77</v>
      </c>
      <c r="B95" s="89" t="s">
        <v>16</v>
      </c>
      <c r="C95" s="87" t="s">
        <v>41</v>
      </c>
      <c r="D95" s="88">
        <f>'October - December 2024'!G99</f>
        <v>0</v>
      </c>
      <c r="E95" s="88">
        <f>'October - December 2024'!H99</f>
        <v>0</v>
      </c>
      <c r="F95" s="93">
        <f>'October - December 2024'!I99</f>
        <v>104.4</v>
      </c>
      <c r="G95" s="88">
        <f>'October - December 2024'!J99</f>
        <v>0</v>
      </c>
      <c r="H95" s="88">
        <f>'October - December 2024'!K99</f>
        <v>144</v>
      </c>
      <c r="I95" s="88">
        <f>'October - December 2024'!L99</f>
        <v>0</v>
      </c>
      <c r="J95" s="88">
        <f t="shared" si="35"/>
        <v>248.4</v>
      </c>
      <c r="L95" s="71"/>
    </row>
    <row r="96" spans="1:12" s="19" customFormat="1" ht="12.75" x14ac:dyDescent="0.35">
      <c r="A96" s="89" t="s">
        <v>77</v>
      </c>
      <c r="B96" s="89" t="s">
        <v>16</v>
      </c>
      <c r="C96" s="87" t="s">
        <v>40</v>
      </c>
      <c r="D96" s="88">
        <f>'January - March 2025'!G108</f>
        <v>0</v>
      </c>
      <c r="E96" s="88">
        <f>'January - March 2025'!H108</f>
        <v>0</v>
      </c>
      <c r="F96" s="88">
        <f>'January - March 2025'!I108</f>
        <v>98.15</v>
      </c>
      <c r="G96" s="88">
        <f>'January - March 2025'!J108</f>
        <v>51.8</v>
      </c>
      <c r="H96" s="88">
        <f>'January - March 2025'!K108</f>
        <v>0</v>
      </c>
      <c r="I96" s="88">
        <f>'January - March 2025'!L108</f>
        <v>0</v>
      </c>
      <c r="J96" s="88">
        <f t="shared" si="35"/>
        <v>149.94999999999999</v>
      </c>
      <c r="L96" s="71"/>
    </row>
    <row r="97" spans="1:15" s="19" customFormat="1" ht="12.75" x14ac:dyDescent="0.35">
      <c r="A97" s="74" t="s">
        <v>77</v>
      </c>
      <c r="B97" s="76"/>
      <c r="C97" s="76"/>
      <c r="D97" s="75">
        <f t="shared" ref="D97:J97" si="36">SUBTOTAL(9,D93:D96)</f>
        <v>49.8</v>
      </c>
      <c r="E97" s="75">
        <f t="shared" si="36"/>
        <v>0</v>
      </c>
      <c r="F97" s="75">
        <f t="shared" si="36"/>
        <v>202.55</v>
      </c>
      <c r="G97" s="75">
        <f t="shared" si="36"/>
        <v>51.8</v>
      </c>
      <c r="H97" s="75">
        <f t="shared" si="36"/>
        <v>144</v>
      </c>
      <c r="I97" s="75">
        <f t="shared" si="36"/>
        <v>0</v>
      </c>
      <c r="J97" s="75">
        <f t="shared" si="36"/>
        <v>448.15</v>
      </c>
      <c r="L97" s="71"/>
    </row>
    <row r="98" spans="1:15" s="19" customFormat="1" ht="13.15" thickBot="1" x14ac:dyDescent="0.4">
      <c r="A98" s="15"/>
      <c r="B98" s="15"/>
      <c r="C98" s="15"/>
      <c r="D98" s="77">
        <f>D7+D12+D17+D22+D27+D32+D37+D42+D47+D52+D57+D62+D67+D72+D77+D82+D87+D92+D97</f>
        <v>800.95</v>
      </c>
      <c r="E98" s="77">
        <f t="shared" ref="E98:J98" si="37">E7+E12+E17+E22+E27+E32+E37+E42+E47+E52+E57+E62+E67+E72+E77+E82+E87+E92+E97</f>
        <v>0</v>
      </c>
      <c r="F98" s="77">
        <f>F7+F12+F17+F22+F27+F32+F37+F42+F47+F52+F57+F62+F67+F72+F77+F82+F87+F92+F97</f>
        <v>2886.6200000000003</v>
      </c>
      <c r="G98" s="77">
        <f t="shared" si="37"/>
        <v>642.56999999999994</v>
      </c>
      <c r="H98" s="77">
        <f t="shared" si="37"/>
        <v>2441.66</v>
      </c>
      <c r="I98" s="77">
        <f t="shared" si="37"/>
        <v>280.03000000000003</v>
      </c>
      <c r="J98" s="77">
        <f t="shared" si="37"/>
        <v>7051.83</v>
      </c>
      <c r="L98" s="71"/>
    </row>
    <row r="99" spans="1:15" s="19" customFormat="1" ht="13.15" thickTop="1" x14ac:dyDescent="0.35">
      <c r="D99" s="21"/>
      <c r="E99" s="21"/>
      <c r="F99" s="21"/>
      <c r="G99" s="21"/>
      <c r="H99" s="21"/>
      <c r="I99" s="21"/>
      <c r="J99" s="21"/>
      <c r="L99" s="72"/>
      <c r="O99" s="23"/>
    </row>
    <row r="100" spans="1:15" s="19" customFormat="1" ht="12.75" x14ac:dyDescent="0.35">
      <c r="K100" s="73"/>
      <c r="L100" s="72"/>
    </row>
    <row r="101" spans="1:15" s="19" customFormat="1" ht="13.15" thickBot="1" x14ac:dyDescent="0.4">
      <c r="D101" s="21"/>
      <c r="E101" s="21"/>
      <c r="F101" s="21"/>
      <c r="G101" s="21"/>
      <c r="H101" s="21"/>
      <c r="I101" s="21"/>
      <c r="J101" s="21"/>
      <c r="L101" s="72"/>
    </row>
    <row r="102" spans="1:15" s="19" customFormat="1" ht="13.15" thickBot="1" x14ac:dyDescent="0.4">
      <c r="B102" s="100" t="s">
        <v>18</v>
      </c>
      <c r="C102" s="101"/>
      <c r="D102" s="78"/>
      <c r="E102" s="78"/>
      <c r="F102" s="78"/>
      <c r="G102" s="78"/>
      <c r="H102" s="78"/>
      <c r="I102" s="78"/>
      <c r="J102" s="79"/>
      <c r="L102" s="71"/>
    </row>
    <row r="103" spans="1:15" s="19" customFormat="1" ht="51" x14ac:dyDescent="0.35">
      <c r="B103" s="97"/>
      <c r="C103" s="98"/>
      <c r="D103" s="80" t="s">
        <v>6</v>
      </c>
      <c r="E103" s="81" t="s">
        <v>19</v>
      </c>
      <c r="F103" s="81" t="s">
        <v>20</v>
      </c>
      <c r="G103" s="81" t="s">
        <v>21</v>
      </c>
      <c r="H103" s="81" t="s">
        <v>10</v>
      </c>
      <c r="I103" s="81" t="s">
        <v>11</v>
      </c>
      <c r="J103" s="82" t="s">
        <v>22</v>
      </c>
      <c r="L103" s="71"/>
    </row>
    <row r="104" spans="1:15" s="19" customFormat="1" ht="12.75" x14ac:dyDescent="0.35">
      <c r="B104" s="102" t="s">
        <v>24</v>
      </c>
      <c r="C104" s="103"/>
      <c r="D104" s="83">
        <f t="shared" ref="D104:I104" si="38">SUM(D7+D12+D17+D22)</f>
        <v>0</v>
      </c>
      <c r="E104" s="83">
        <f t="shared" si="38"/>
        <v>0</v>
      </c>
      <c r="F104" s="83">
        <f>SUM(F7+F12+F17+F22)</f>
        <v>0</v>
      </c>
      <c r="G104" s="83">
        <f t="shared" si="38"/>
        <v>0</v>
      </c>
      <c r="H104" s="83">
        <f t="shared" si="38"/>
        <v>0</v>
      </c>
      <c r="I104" s="83">
        <f t="shared" si="38"/>
        <v>0</v>
      </c>
      <c r="J104" s="84">
        <f>SUM(D104:I104)</f>
        <v>0</v>
      </c>
      <c r="L104" s="71"/>
    </row>
    <row r="105" spans="1:15" s="19" customFormat="1" ht="12.75" x14ac:dyDescent="0.35">
      <c r="B105" s="102" t="s">
        <v>74</v>
      </c>
      <c r="C105" s="103"/>
      <c r="D105" s="83">
        <f t="shared" ref="D105:E105" si="39">+D27+D32+D37+D42+D47+D52+D57+D62+D67+D72+D77+D82+D87+D92+D97</f>
        <v>800.95</v>
      </c>
      <c r="E105" s="83">
        <f t="shared" si="39"/>
        <v>0</v>
      </c>
      <c r="F105" s="83">
        <f>+F27+F32+F37+F42+F47+F52+F57+F62+F67+F72+F77+F82+F87+F92+F97</f>
        <v>2886.6200000000003</v>
      </c>
      <c r="G105" s="83">
        <f t="shared" ref="G105:I105" si="40">+G27+G32+G37+G42+G47+G52+G57+G62+G67+G72+G77+G82+G87+G92+G97</f>
        <v>642.56999999999994</v>
      </c>
      <c r="H105" s="83">
        <f t="shared" si="40"/>
        <v>2441.66</v>
      </c>
      <c r="I105" s="83">
        <f t="shared" si="40"/>
        <v>280.03000000000003</v>
      </c>
      <c r="J105" s="84">
        <f>SUM(D105:I105)</f>
        <v>7051.83</v>
      </c>
      <c r="L105" s="71"/>
    </row>
    <row r="106" spans="1:15" s="19" customFormat="1" ht="13.15" thickBot="1" x14ac:dyDescent="0.4">
      <c r="B106" s="95" t="s">
        <v>29</v>
      </c>
      <c r="C106" s="96"/>
      <c r="D106" s="85">
        <f>SUM(D104:D105)</f>
        <v>800.95</v>
      </c>
      <c r="E106" s="85">
        <f t="shared" ref="E106:I106" si="41">SUM(E104:E105)</f>
        <v>0</v>
      </c>
      <c r="F106" s="85">
        <f>SUM(F104:F105)</f>
        <v>2886.6200000000003</v>
      </c>
      <c r="G106" s="85">
        <f t="shared" si="41"/>
        <v>642.56999999999994</v>
      </c>
      <c r="H106" s="85">
        <f t="shared" si="41"/>
        <v>2441.66</v>
      </c>
      <c r="I106" s="85">
        <f t="shared" si="41"/>
        <v>280.03000000000003</v>
      </c>
      <c r="J106" s="86">
        <f>SUM(J104:J105)</f>
        <v>7051.83</v>
      </c>
      <c r="L106" s="71"/>
    </row>
    <row r="107" spans="1:15" s="19" customFormat="1" ht="12.75" x14ac:dyDescent="0.35">
      <c r="D107" s="21"/>
      <c r="E107" s="21"/>
      <c r="F107" s="21"/>
      <c r="G107" s="21"/>
      <c r="H107" s="21"/>
      <c r="I107" s="21"/>
      <c r="J107" s="21"/>
      <c r="L107" s="71"/>
    </row>
    <row r="108" spans="1:15" s="19" customFormat="1" ht="12.75" x14ac:dyDescent="0.35">
      <c r="L108" s="71"/>
    </row>
  </sheetData>
  <mergeCells count="6">
    <mergeCell ref="B106:C106"/>
    <mergeCell ref="B103:C103"/>
    <mergeCell ref="A1:J1"/>
    <mergeCell ref="B102:C102"/>
    <mergeCell ref="B104:C104"/>
    <mergeCell ref="B105:C10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3AD1-D30E-484B-8070-605620C7EC4F}">
  <dimension ref="A1:R26"/>
  <sheetViews>
    <sheetView workbookViewId="0">
      <selection activeCell="H19" sqref="H19:M19"/>
    </sheetView>
  </sheetViews>
  <sheetFormatPr defaultColWidth="9.1328125" defaultRowHeight="13.5" x14ac:dyDescent="0.35"/>
  <cols>
    <col min="1" max="1" width="13.3984375" style="3" customWidth="1"/>
    <col min="2" max="2" width="29.86328125" style="3" customWidth="1"/>
    <col min="3" max="3" width="25.265625" style="3" customWidth="1"/>
    <col min="4" max="4" width="33" style="3" customWidth="1"/>
    <col min="5" max="5" width="19.1328125" style="3" customWidth="1"/>
    <col min="6" max="6" width="20.86328125" style="3" customWidth="1"/>
    <col min="7" max="7" width="8.1328125" style="3" customWidth="1"/>
    <col min="8" max="8" width="9.1328125" style="3"/>
    <col min="9" max="9" width="10.73046875" style="3" customWidth="1"/>
    <col min="10" max="14" width="9.1328125" style="3"/>
    <col min="15" max="15" width="10" style="3" customWidth="1"/>
    <col min="16" max="18" width="9.1328125" style="3"/>
    <col min="19" max="19" width="17" style="3" customWidth="1"/>
    <col min="20" max="16384" width="9.1328125" style="3"/>
  </cols>
  <sheetData>
    <row r="1" spans="1:17" ht="22.9" x14ac:dyDescent="0.6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7" ht="51" x14ac:dyDescent="0.35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7" s="32" customFormat="1" x14ac:dyDescent="0.35">
      <c r="A3" s="26" t="s">
        <v>15</v>
      </c>
      <c r="B3" s="27" t="s">
        <v>14</v>
      </c>
      <c r="C3" s="28"/>
      <c r="D3" s="29"/>
      <c r="E3" s="30"/>
      <c r="F3" s="27"/>
      <c r="G3" s="31" t="e">
        <f>#REF!+#REF!+#REF!+#REF!</f>
        <v>#REF!</v>
      </c>
      <c r="H3" s="31" t="e">
        <f>#REF!+#REF!+#REF!+#REF!</f>
        <v>#REF!</v>
      </c>
      <c r="I3" s="31" t="e">
        <f>#REF!+#REF!+#REF!+#REF!</f>
        <v>#REF!</v>
      </c>
      <c r="J3" s="31" t="e">
        <f>#REF!+#REF!+#REF!+#REF!</f>
        <v>#REF!</v>
      </c>
      <c r="K3" s="31" t="e">
        <f>#REF!+#REF!+#REF!+#REF!</f>
        <v>#REF!</v>
      </c>
      <c r="L3" s="31" t="e">
        <f>#REF!+#REF!+#REF!+#REF!</f>
        <v>#REF!</v>
      </c>
      <c r="M3" s="31" t="e">
        <f t="shared" ref="M3:M4" si="0">SUM(G3:L3)</f>
        <v>#REF!</v>
      </c>
    </row>
    <row r="4" spans="1:17" s="32" customFormat="1" x14ac:dyDescent="0.35">
      <c r="A4" s="26" t="s">
        <v>31</v>
      </c>
      <c r="B4" s="27" t="s">
        <v>52</v>
      </c>
      <c r="C4" s="28"/>
      <c r="D4" s="29"/>
      <c r="E4" s="30"/>
      <c r="F4" s="27"/>
      <c r="G4" s="31" t="e">
        <f>#REF!+#REF!+#REF!+#REF!</f>
        <v>#REF!</v>
      </c>
      <c r="H4" s="31" t="e">
        <f>#REF!+#REF!+#REF!+#REF!</f>
        <v>#REF!</v>
      </c>
      <c r="I4" s="31" t="e">
        <f>#REF!+#REF!+#REF!+#REF!</f>
        <v>#REF!</v>
      </c>
      <c r="J4" s="31" t="e">
        <f>#REF!+#REF!+#REF!+#REF!</f>
        <v>#REF!</v>
      </c>
      <c r="K4" s="31" t="e">
        <f>#REF!+#REF!+#REF!+#REF!</f>
        <v>#REF!</v>
      </c>
      <c r="L4" s="31" t="e">
        <f>#REF!+#REF!+#REF!+#REF!</f>
        <v>#REF!</v>
      </c>
      <c r="M4" s="31" t="e">
        <f t="shared" si="0"/>
        <v>#REF!</v>
      </c>
    </row>
    <row r="5" spans="1:17" s="32" customFormat="1" x14ac:dyDescent="0.35">
      <c r="A5" s="26" t="s">
        <v>53</v>
      </c>
      <c r="B5" s="27" t="s">
        <v>52</v>
      </c>
      <c r="C5" s="28"/>
      <c r="D5" s="29"/>
      <c r="E5" s="30"/>
      <c r="F5" s="27"/>
      <c r="G5" s="31" t="e">
        <f>#REF!+#REF!+#REF!+#REF!</f>
        <v>#REF!</v>
      </c>
      <c r="H5" s="31" t="e">
        <f>#REF!+#REF!+#REF!+#REF!</f>
        <v>#REF!</v>
      </c>
      <c r="I5" s="31" t="e">
        <f>#REF!+#REF!+#REF!+#REF!</f>
        <v>#REF!</v>
      </c>
      <c r="J5" s="31" t="e">
        <f>#REF!+#REF!+#REF!+#REF!</f>
        <v>#REF!</v>
      </c>
      <c r="K5" s="31" t="e">
        <f>#REF!+#REF!+#REF!+#REF!</f>
        <v>#REF!</v>
      </c>
      <c r="L5" s="31" t="e">
        <f>#REF!+#REF!+#REF!+#REF!</f>
        <v>#REF!</v>
      </c>
      <c r="M5" s="31" t="e">
        <f>SUM(G5:L5)</f>
        <v>#REF!</v>
      </c>
    </row>
    <row r="6" spans="1:17" s="32" customFormat="1" x14ac:dyDescent="0.35">
      <c r="A6" s="26" t="s">
        <v>54</v>
      </c>
      <c r="B6" s="27" t="s">
        <v>52</v>
      </c>
      <c r="C6" s="28"/>
      <c r="D6" s="29"/>
      <c r="E6" s="30"/>
      <c r="F6" s="27"/>
      <c r="G6" s="31" t="e">
        <f>#REF!+#REF!+#REF!+#REF!</f>
        <v>#REF!</v>
      </c>
      <c r="H6" s="31" t="e">
        <f>#REF!+#REF!+#REF!+#REF!</f>
        <v>#REF!</v>
      </c>
      <c r="I6" s="31" t="e">
        <f>#REF!+#REF!+#REF!+#REF!</f>
        <v>#REF!</v>
      </c>
      <c r="J6" s="31" t="e">
        <f>#REF!+#REF!+#REF!+#REF!</f>
        <v>#REF!</v>
      </c>
      <c r="K6" s="31" t="e">
        <f>#REF!+#REF!+#REF!+#REF!</f>
        <v>#REF!</v>
      </c>
      <c r="L6" s="31" t="e">
        <f>#REF!+#REF!+#REF!+#REF!</f>
        <v>#REF!</v>
      </c>
      <c r="M6" s="31" t="e">
        <f>SUM(G6:L6)</f>
        <v>#REF!</v>
      </c>
    </row>
    <row r="7" spans="1:17" x14ac:dyDescent="0.35">
      <c r="A7" s="8" t="s">
        <v>44</v>
      </c>
      <c r="B7" s="9" t="s">
        <v>16</v>
      </c>
      <c r="C7" s="10"/>
      <c r="D7" s="11"/>
      <c r="E7" s="12"/>
      <c r="F7" s="9"/>
      <c r="G7" s="13" t="e">
        <f>#REF!+#REF!+#REF!+#REF!</f>
        <v>#REF!</v>
      </c>
      <c r="H7" s="13" t="e">
        <f>#REF!+#REF!+#REF!+#REF!</f>
        <v>#REF!</v>
      </c>
      <c r="I7" s="13" t="e">
        <f>#REF!+#REF!+#REF!+#REF!</f>
        <v>#REF!</v>
      </c>
      <c r="J7" s="13" t="e">
        <f>#REF!+#REF!+#REF!+#REF!</f>
        <v>#REF!</v>
      </c>
      <c r="K7" s="13" t="e">
        <f>#REF!+#REF!+#REF!+#REF!</f>
        <v>#REF!</v>
      </c>
      <c r="L7" s="13" t="e">
        <f>#REF!+#REF!+#REF!+#REF!</f>
        <v>#REF!</v>
      </c>
      <c r="M7" s="13" t="e">
        <f t="shared" ref="M7:M16" si="1">SUM(G7:L7)</f>
        <v>#REF!</v>
      </c>
    </row>
    <row r="8" spans="1:17" x14ac:dyDescent="0.35">
      <c r="A8" s="8" t="s">
        <v>45</v>
      </c>
      <c r="B8" s="9" t="s">
        <v>16</v>
      </c>
      <c r="C8" s="12"/>
      <c r="D8" s="11"/>
      <c r="E8" s="12"/>
      <c r="F8" s="9"/>
      <c r="G8" s="13" t="e">
        <f>#REF!+#REF!+#REF!+#REF!</f>
        <v>#REF!</v>
      </c>
      <c r="H8" s="13" t="e">
        <f>#REF!+#REF!+#REF!+#REF!</f>
        <v>#REF!</v>
      </c>
      <c r="I8" s="13" t="e">
        <f>#REF!+#REF!+#REF!+#REF!</f>
        <v>#REF!</v>
      </c>
      <c r="J8" s="13" t="e">
        <f>#REF!+#REF!+#REF!+#REF!</f>
        <v>#REF!</v>
      </c>
      <c r="K8" s="13" t="e">
        <f>#REF!+#REF!+#REF!+#REF!</f>
        <v>#REF!</v>
      </c>
      <c r="L8" s="13" t="e">
        <f>#REF!+#REF!+#REF!+#REF!</f>
        <v>#REF!</v>
      </c>
      <c r="M8" s="13" t="e">
        <f>SUM(G8:L8)</f>
        <v>#REF!</v>
      </c>
    </row>
    <row r="9" spans="1:17" x14ac:dyDescent="0.35">
      <c r="A9" s="8" t="s">
        <v>34</v>
      </c>
      <c r="B9" s="9" t="s">
        <v>16</v>
      </c>
      <c r="C9" s="10"/>
      <c r="D9" s="11"/>
      <c r="E9" s="12"/>
      <c r="F9" s="9"/>
      <c r="G9" s="13" t="e">
        <f>#REF!+#REF!+#REF!+#REF!</f>
        <v>#REF!</v>
      </c>
      <c r="H9" s="13" t="e">
        <f>#REF!+#REF!+#REF!+#REF!</f>
        <v>#REF!</v>
      </c>
      <c r="I9" s="13" t="e">
        <f>#REF!+#REF!+#REF!+#REF!</f>
        <v>#REF!</v>
      </c>
      <c r="J9" s="13" t="e">
        <f>#REF!+#REF!+#REF!+#REF!</f>
        <v>#REF!</v>
      </c>
      <c r="K9" s="13" t="e">
        <f>#REF!+#REF!+#REF!+#REF!</f>
        <v>#REF!</v>
      </c>
      <c r="L9" s="13" t="e">
        <f>#REF!+#REF!+#REF!+#REF!</f>
        <v>#REF!</v>
      </c>
      <c r="M9" s="13" t="e">
        <f t="shared" si="1"/>
        <v>#REF!</v>
      </c>
    </row>
    <row r="10" spans="1:17" x14ac:dyDescent="0.35">
      <c r="A10" s="8" t="s">
        <v>50</v>
      </c>
      <c r="B10" s="9" t="s">
        <v>16</v>
      </c>
      <c r="C10" s="10"/>
      <c r="D10" s="11"/>
      <c r="E10" s="12"/>
      <c r="F10" s="9"/>
      <c r="G10" s="13" t="e">
        <f>#REF!+#REF!+#REF!+#REF!</f>
        <v>#REF!</v>
      </c>
      <c r="H10" s="13" t="e">
        <f>#REF!+#REF!+#REF!+#REF!</f>
        <v>#REF!</v>
      </c>
      <c r="I10" s="13" t="e">
        <f>#REF!+#REF!+#REF!+#REF!</f>
        <v>#REF!</v>
      </c>
      <c r="J10" s="13" t="e">
        <f>#REF!+#REF!+#REF!+#REF!</f>
        <v>#REF!</v>
      </c>
      <c r="K10" s="13" t="e">
        <f>#REF!+#REF!+#REF!+#REF!</f>
        <v>#REF!</v>
      </c>
      <c r="L10" s="13" t="e">
        <f>#REF!+#REF!+#REF!+#REF!</f>
        <v>#REF!</v>
      </c>
      <c r="M10" s="13" t="e">
        <f>SUM(G10:L10)</f>
        <v>#REF!</v>
      </c>
    </row>
    <row r="11" spans="1:17" x14ac:dyDescent="0.35">
      <c r="A11" s="8" t="s">
        <v>46</v>
      </c>
      <c r="B11" s="9" t="s">
        <v>16</v>
      </c>
      <c r="C11" s="10"/>
      <c r="D11" s="11"/>
      <c r="E11" s="12"/>
      <c r="F11" s="9"/>
      <c r="G11" s="13" t="e">
        <f>#REF!+#REF!+#REF!+#REF!</f>
        <v>#REF!</v>
      </c>
      <c r="H11" s="13" t="e">
        <f>#REF!+#REF!+#REF!+#REF!</f>
        <v>#REF!</v>
      </c>
      <c r="I11" s="13" t="e">
        <f>#REF!+#REF!+#REF!+#REF!</f>
        <v>#REF!</v>
      </c>
      <c r="J11" s="13" t="e">
        <f>#REF!+#REF!+#REF!+#REF!</f>
        <v>#REF!</v>
      </c>
      <c r="K11" s="13" t="e">
        <f>#REF!+#REF!+#REF!+#REF!</f>
        <v>#REF!</v>
      </c>
      <c r="L11" s="13" t="e">
        <f>#REF!+#REF!+#REF!+#REF!</f>
        <v>#REF!</v>
      </c>
      <c r="M11" s="13" t="e">
        <f t="shared" si="1"/>
        <v>#REF!</v>
      </c>
    </row>
    <row r="12" spans="1:17" x14ac:dyDescent="0.35">
      <c r="A12" s="8" t="s">
        <v>47</v>
      </c>
      <c r="B12" s="9" t="s">
        <v>16</v>
      </c>
      <c r="C12" s="10"/>
      <c r="D12" s="11"/>
      <c r="E12" s="12"/>
      <c r="F12" s="9"/>
      <c r="G12" s="13" t="e">
        <f>#REF!+#REF!+#REF!+#REF!</f>
        <v>#REF!</v>
      </c>
      <c r="H12" s="13" t="e">
        <f>#REF!+#REF!+#REF!+#REF!</f>
        <v>#REF!</v>
      </c>
      <c r="I12" s="13" t="e">
        <f>#REF!+#REF!+#REF!+#REF!</f>
        <v>#REF!</v>
      </c>
      <c r="J12" s="13" t="e">
        <f>#REF!+#REF!+#REF!+#REF!</f>
        <v>#REF!</v>
      </c>
      <c r="K12" s="13" t="e">
        <f>#REF!+#REF!+#REF!+#REF!</f>
        <v>#REF!</v>
      </c>
      <c r="L12" s="13" t="e">
        <f>#REF!+#REF!+#REF!+#REF!</f>
        <v>#REF!</v>
      </c>
      <c r="M12" s="13" t="e">
        <f t="shared" ref="M12" si="2">SUM(G12:L12)</f>
        <v>#REF!</v>
      </c>
      <c r="N12" s="3" t="s">
        <v>51</v>
      </c>
    </row>
    <row r="13" spans="1:17" x14ac:dyDescent="0.35">
      <c r="A13" s="8" t="s">
        <v>48</v>
      </c>
      <c r="B13" s="9" t="s">
        <v>16</v>
      </c>
      <c r="C13" s="12"/>
      <c r="D13" s="11"/>
      <c r="E13" s="12"/>
      <c r="F13" s="9"/>
      <c r="G13" s="13" t="e">
        <f>#REF!+#REF!+#REF!+#REF!</f>
        <v>#REF!</v>
      </c>
      <c r="H13" s="13" t="e">
        <f>#REF!+#REF!+#REF!+#REF!</f>
        <v>#REF!</v>
      </c>
      <c r="I13" s="13" t="e">
        <f>#REF!+#REF!+#REF!+#REF!</f>
        <v>#REF!</v>
      </c>
      <c r="J13" s="13" t="e">
        <f>#REF!+#REF!+#REF!+#REF!</f>
        <v>#REF!</v>
      </c>
      <c r="K13" s="13" t="e">
        <f>#REF!+#REF!+#REF!+#REF!</f>
        <v>#REF!</v>
      </c>
      <c r="L13" s="13" t="e">
        <f>#REF!+#REF!+#REF!+#REF!</f>
        <v>#REF!</v>
      </c>
      <c r="M13" s="13" t="e">
        <f t="shared" si="1"/>
        <v>#REF!</v>
      </c>
    </row>
    <row r="14" spans="1:17" x14ac:dyDescent="0.35">
      <c r="A14" s="8" t="s">
        <v>35</v>
      </c>
      <c r="B14" s="9" t="s">
        <v>16</v>
      </c>
      <c r="C14" s="10"/>
      <c r="D14" s="11"/>
      <c r="E14" s="12"/>
      <c r="F14" s="9"/>
      <c r="G14" s="13" t="e">
        <f>#REF!+#REF!+#REF!+#REF!</f>
        <v>#REF!</v>
      </c>
      <c r="H14" s="13" t="e">
        <f>#REF!+#REF!+#REF!+#REF!</f>
        <v>#REF!</v>
      </c>
      <c r="I14" s="13" t="e">
        <f>#REF!+#REF!+#REF!+#REF!</f>
        <v>#REF!</v>
      </c>
      <c r="J14" s="13" t="e">
        <f>#REF!+#REF!+#REF!+#REF!</f>
        <v>#REF!</v>
      </c>
      <c r="K14" s="13" t="e">
        <f>#REF!+#REF!+#REF!+#REF!</f>
        <v>#REF!</v>
      </c>
      <c r="L14" s="13" t="e">
        <f>#REF!+#REF!+#REF!+#REF!</f>
        <v>#REF!</v>
      </c>
      <c r="M14" s="13" t="e">
        <f t="shared" si="1"/>
        <v>#REF!</v>
      </c>
      <c r="Q14" s="14"/>
    </row>
    <row r="15" spans="1:17" x14ac:dyDescent="0.35">
      <c r="A15" s="8" t="s">
        <v>39</v>
      </c>
      <c r="B15" s="9" t="s">
        <v>16</v>
      </c>
      <c r="C15" s="10"/>
      <c r="D15" s="11"/>
      <c r="E15" s="12"/>
      <c r="F15" s="9"/>
      <c r="G15" s="13" t="e">
        <f>#REF!+#REF!+#REF!+#REF!</f>
        <v>#REF!</v>
      </c>
      <c r="H15" s="13" t="e">
        <f>#REF!+#REF!+#REF!+#REF!</f>
        <v>#REF!</v>
      </c>
      <c r="I15" s="13" t="e">
        <f>#REF!+#REF!+#REF!+#REF!</f>
        <v>#REF!</v>
      </c>
      <c r="J15" s="13" t="e">
        <f>#REF!+#REF!+#REF!+#REF!</f>
        <v>#REF!</v>
      </c>
      <c r="K15" s="13" t="e">
        <f>#REF!+#REF!+#REF!+#REF!</f>
        <v>#REF!</v>
      </c>
      <c r="L15" s="13" t="e">
        <f>#REF!+#REF!+#REF!+#REF!</f>
        <v>#REF!</v>
      </c>
      <c r="M15" s="13" t="e">
        <f t="shared" si="1"/>
        <v>#REF!</v>
      </c>
      <c r="Q15" s="14"/>
    </row>
    <row r="16" spans="1:17" x14ac:dyDescent="0.35">
      <c r="A16" s="8" t="s">
        <v>49</v>
      </c>
      <c r="B16" s="9" t="s">
        <v>16</v>
      </c>
      <c r="C16" s="10"/>
      <c r="D16" s="11"/>
      <c r="E16" s="12"/>
      <c r="F16" s="9"/>
      <c r="G16" s="13" t="e">
        <f>#REF!+#REF!+#REF!+#REF!</f>
        <v>#REF!</v>
      </c>
      <c r="H16" s="13" t="e">
        <f>#REF!+#REF!+#REF!+#REF!</f>
        <v>#REF!</v>
      </c>
      <c r="I16" s="13" t="e">
        <f>#REF!+#REF!+#REF!+#REF!</f>
        <v>#REF!</v>
      </c>
      <c r="J16" s="13" t="e">
        <f>#REF!+#REF!+#REF!+#REF!</f>
        <v>#REF!</v>
      </c>
      <c r="K16" s="13" t="e">
        <f>#REF!+#REF!+#REF!+#REF!</f>
        <v>#REF!</v>
      </c>
      <c r="L16" s="13" t="e">
        <f>#REF!+#REF!+#REF!+#REF!</f>
        <v>#REF!</v>
      </c>
      <c r="M16" s="13" t="e">
        <f t="shared" si="1"/>
        <v>#REF!</v>
      </c>
    </row>
    <row r="17" spans="1:18" x14ac:dyDescent="0.35">
      <c r="A17" s="8" t="s">
        <v>57</v>
      </c>
      <c r="B17" s="9" t="s">
        <v>16</v>
      </c>
      <c r="C17" s="10"/>
      <c r="D17" s="11"/>
      <c r="E17" s="12"/>
      <c r="F17" s="9"/>
      <c r="G17" s="13" t="e">
        <f>#REF!+#REF!+#REF!+#REF!</f>
        <v>#REF!</v>
      </c>
      <c r="H17" s="13" t="e">
        <f>#REF!+#REF!+#REF!+#REF!</f>
        <v>#REF!</v>
      </c>
      <c r="I17" s="13" t="e">
        <f>#REF!+#REF!+#REF!+#REF!</f>
        <v>#REF!</v>
      </c>
      <c r="J17" s="13" t="e">
        <f>#REF!+#REF!+#REF!+#REF!</f>
        <v>#REF!</v>
      </c>
      <c r="K17" s="13" t="e">
        <f>#REF!+#REF!+#REF!+#REF!</f>
        <v>#REF!</v>
      </c>
      <c r="L17" s="13" t="e">
        <f>#REF!+#REF!+#REF!+#REF!</f>
        <v>#REF!</v>
      </c>
      <c r="M17" s="13" t="e">
        <f>#REF!+#REF!+#REF!+#REF!</f>
        <v>#REF!</v>
      </c>
    </row>
    <row r="18" spans="1:18" x14ac:dyDescent="0.35">
      <c r="A18" s="8" t="s">
        <v>30</v>
      </c>
      <c r="B18" s="9" t="s">
        <v>16</v>
      </c>
      <c r="C18" s="10"/>
      <c r="D18" s="11"/>
      <c r="E18" s="12"/>
      <c r="F18" s="9"/>
      <c r="G18" s="13" t="e">
        <f>#REF!+#REF!+#REF!+#REF!</f>
        <v>#REF!</v>
      </c>
      <c r="H18" s="13" t="e">
        <f>#REF!+#REF!+#REF!+#REF!</f>
        <v>#REF!</v>
      </c>
      <c r="I18" s="13" t="e">
        <f>#REF!+#REF!+#REF!+#REF!</f>
        <v>#REF!</v>
      </c>
      <c r="J18" s="13" t="e">
        <f>#REF!+#REF!+#REF!+#REF!</f>
        <v>#REF!</v>
      </c>
      <c r="K18" s="13" t="e">
        <f>#REF!+#REF!+#REF!+#REF!</f>
        <v>#REF!</v>
      </c>
      <c r="L18" s="13" t="e">
        <f>#REF!+#REF!+#REF!+#REF!</f>
        <v>#REF!</v>
      </c>
      <c r="M18" s="13" t="e">
        <f>#REF!+#REF!+#REF!+#REF!</f>
        <v>#REF!</v>
      </c>
    </row>
    <row r="19" spans="1:18" x14ac:dyDescent="0.35">
      <c r="A19" s="8" t="s">
        <v>17</v>
      </c>
      <c r="B19" s="9" t="s">
        <v>16</v>
      </c>
      <c r="C19" s="10"/>
      <c r="D19" s="11"/>
      <c r="E19" s="12"/>
      <c r="F19" s="9"/>
      <c r="G19" s="13" t="e">
        <f>#REF!+#REF!+#REF!+#REF!</f>
        <v>#REF!</v>
      </c>
      <c r="H19" s="13" t="e">
        <f>#REF!+#REF!+#REF!+#REF!</f>
        <v>#REF!</v>
      </c>
      <c r="I19" s="13" t="e">
        <f>#REF!+#REF!+#REF!+#REF!</f>
        <v>#REF!</v>
      </c>
      <c r="J19" s="13" t="e">
        <f>#REF!+#REF!+#REF!+#REF!</f>
        <v>#REF!</v>
      </c>
      <c r="K19" s="13" t="e">
        <f>#REF!+#REF!+#REF!+#REF!</f>
        <v>#REF!</v>
      </c>
      <c r="L19" s="13" t="e">
        <f>#REF!+#REF!+#REF!+#REF!</f>
        <v>#REF!</v>
      </c>
      <c r="M19" s="13" t="e">
        <f>#REF!+#REF!+#REF!+#REF!</f>
        <v>#REF!</v>
      </c>
    </row>
    <row r="20" spans="1:18" x14ac:dyDescent="0.35">
      <c r="A20" s="8"/>
      <c r="B20" s="9"/>
      <c r="C20" s="10"/>
      <c r="D20" s="11"/>
      <c r="E20" s="12"/>
      <c r="F20" s="9"/>
      <c r="G20" s="13"/>
      <c r="H20" s="13"/>
      <c r="I20" s="13"/>
      <c r="J20" s="13"/>
      <c r="K20" s="13"/>
      <c r="L20" s="13"/>
      <c r="M20" s="13"/>
    </row>
    <row r="21" spans="1:18" x14ac:dyDescent="0.35">
      <c r="A21" s="8"/>
      <c r="B21" s="9"/>
      <c r="C21" s="10"/>
      <c r="D21" s="11"/>
      <c r="E21" s="12"/>
      <c r="F21" s="9"/>
      <c r="G21" s="13"/>
      <c r="H21" s="13"/>
      <c r="I21" s="13"/>
      <c r="J21" s="13"/>
      <c r="K21" s="13"/>
      <c r="L21" s="13"/>
      <c r="M21" s="13"/>
    </row>
    <row r="22" spans="1:18" x14ac:dyDescent="0.35">
      <c r="A22" s="8"/>
      <c r="B22" s="9"/>
      <c r="C22" s="10"/>
      <c r="D22" s="11"/>
      <c r="E22" s="12"/>
      <c r="F22" s="9"/>
      <c r="G22" s="13"/>
      <c r="H22" s="13"/>
      <c r="I22" s="13"/>
      <c r="J22" s="13"/>
      <c r="K22" s="13"/>
      <c r="L22" s="13"/>
      <c r="M22" s="13"/>
    </row>
    <row r="23" spans="1:18" ht="13.9" thickBot="1" x14ac:dyDescent="0.4">
      <c r="A23" s="15"/>
      <c r="B23" s="15"/>
      <c r="C23" s="16"/>
      <c r="D23" s="15"/>
      <c r="E23" s="15"/>
      <c r="F23" s="17"/>
      <c r="G23" s="18" t="e">
        <f t="shared" ref="G23:L23" si="3">SUM(G3:G22)</f>
        <v>#REF!</v>
      </c>
      <c r="H23" s="18" t="e">
        <f t="shared" si="3"/>
        <v>#REF!</v>
      </c>
      <c r="I23" s="18" t="e">
        <f t="shared" si="3"/>
        <v>#REF!</v>
      </c>
      <c r="J23" s="18" t="e">
        <f t="shared" si="3"/>
        <v>#REF!</v>
      </c>
      <c r="K23" s="18" t="e">
        <f t="shared" si="3"/>
        <v>#REF!</v>
      </c>
      <c r="L23" s="18" t="e">
        <f t="shared" si="3"/>
        <v>#REF!</v>
      </c>
      <c r="M23" s="18" t="e">
        <f>SUM(M3:M22)</f>
        <v>#REF!</v>
      </c>
      <c r="O23" s="25"/>
    </row>
    <row r="24" spans="1:18" ht="13.9" thickTop="1" x14ac:dyDescent="0.35">
      <c r="A24" s="19"/>
      <c r="B24" s="19"/>
      <c r="C24" s="20"/>
      <c r="D24" s="19"/>
      <c r="E24" s="19"/>
      <c r="F24" s="19"/>
      <c r="G24" s="21"/>
      <c r="H24" s="21"/>
      <c r="I24" s="21"/>
      <c r="J24" s="21"/>
      <c r="K24" s="21"/>
      <c r="L24" s="21"/>
      <c r="M24" s="21"/>
      <c r="O24" s="22"/>
      <c r="R24" s="23"/>
    </row>
    <row r="25" spans="1:18" x14ac:dyDescent="0.35">
      <c r="E25" s="24"/>
      <c r="F25" s="24"/>
      <c r="G25" s="25"/>
      <c r="L25" s="22"/>
      <c r="N25" s="22"/>
      <c r="O25" s="22"/>
    </row>
    <row r="26" spans="1:18" x14ac:dyDescent="0.35">
      <c r="A26" s="19"/>
      <c r="B26" s="19"/>
      <c r="C26" s="20"/>
      <c r="D26" s="19"/>
      <c r="E26" s="19"/>
      <c r="F26" s="19"/>
      <c r="G26" s="21"/>
      <c r="H26" s="21"/>
      <c r="I26" s="21"/>
      <c r="J26" s="21"/>
      <c r="K26" s="21"/>
      <c r="L26" s="21"/>
      <c r="M26" s="21"/>
      <c r="O2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Apr- June 2024</vt:lpstr>
      <vt:lpstr>July - September 2024</vt:lpstr>
      <vt:lpstr>October - December 2024</vt:lpstr>
      <vt:lpstr>January - March 2025</vt:lpstr>
      <vt:lpstr>Summary</vt:lpstr>
      <vt:lpstr>Member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2019-04-29T09:59:35Z</cp:lastPrinted>
  <dcterms:created xsi:type="dcterms:W3CDTF">2018-02-13T11:20:13Z</dcterms:created>
  <dcterms:modified xsi:type="dcterms:W3CDTF">2025-07-08T09:54:56Z</dcterms:modified>
</cp:coreProperties>
</file>