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ackb\Desktop\"/>
    </mc:Choice>
  </mc:AlternateContent>
  <xr:revisionPtr revIDLastSave="0" documentId="8_{8A92722C-ED33-42DA-9D53-DE38C1166A59}" xr6:coauthVersionLast="31" xr6:coauthVersionMax="31" xr10:uidLastSave="{00000000-0000-0000-0000-000000000000}"/>
  <bookViews>
    <workbookView xWindow="0" yWindow="0" windowWidth="25200" windowHeight="11460" xr2:uid="{00000000-000D-0000-FFFF-FFFF00000000}"/>
  </bookViews>
  <sheets>
    <sheet name="Payment Disclosure - 17-18" sheetId="2" r:id="rId1"/>
    <sheet name="Payment Disclosure - 16-17" sheetId="1" r:id="rId2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2" l="1"/>
  <c r="Y6" i="2"/>
  <c r="Z6" i="2"/>
  <c r="X10" i="2"/>
  <c r="Y10" i="2"/>
  <c r="Z10" i="2"/>
  <c r="AA10" i="2"/>
  <c r="AA6" i="2"/>
  <c r="X11" i="2"/>
</calcChain>
</file>

<file path=xl/sharedStrings.xml><?xml version="1.0" encoding="utf-8"?>
<sst xmlns="http://schemas.openxmlformats.org/spreadsheetml/2006/main" count="74" uniqueCount="20">
  <si>
    <t>CUMULATIVE SUPPLIERS 5 DAYS PAYMENT TARGET (Work Days)</t>
  </si>
  <si>
    <t>FOR PUBLISHING</t>
  </si>
  <si>
    <t>FIMS RETURN</t>
  </si>
  <si>
    <t>01 April 2016 to 31 March 2017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</si>
  <si>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</si>
  <si>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</si>
  <si>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</si>
  <si>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</si>
  <si>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</si>
  <si>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</si>
  <si>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</si>
  <si>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</si>
  <si>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</si>
  <si>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</si>
  <si>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</si>
  <si>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</si>
  <si>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</si>
  <si>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</si>
  <si>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</si>
  <si>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01 April 2017 to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</si>
</sst>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0.5"/>
      <color theme="1"/>
      <name val="Arial Narrow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" fillId="0" borderId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79">
    <xf numFmtId="0" fontId="0" fillId="0" borderId="0" xfId="0"/>
    <xf numFmtId="0" fontId="1" fillId="0" borderId="0" xfId="6"/>
    <xf numFmtId="0" fontId="5" fillId="0" borderId="0" xfId="6" applyFont="1"/>
    <xf numFmtId="0" fontId="6" fillId="0" borderId="0" xfId="6" applyFont="1"/>
    <xf numFmtId="166" fontId="6" fillId="0" borderId="0" xfId="9" applyNumberFormat="1" applyFont="1"/>
    <xf numFmtId="167" fontId="6" fillId="0" borderId="0" xfId="6" applyNumberFormat="1" applyFont="1"/>
    <xf numFmtId="9" fontId="6" fillId="0" borderId="0" xfId="10" applyFont="1"/>
    <xf numFmtId="0" fontId="7" fillId="5" borderId="0" xfId="1" applyFont="1" applyAlignment="1">
      <alignment horizontal="center"/>
    </xf>
    <xf numFmtId="164" fontId="7" fillId="5" borderId="0" xfId="1" applyNumberFormat="1" applyFont="1" applyAlignment="1">
      <alignment horizontal="center"/>
    </xf>
    <xf numFmtId="17" fontId="8" fillId="6" borderId="0" xfId="2" applyNumberFormat="1" applyFont="1"/>
    <xf numFmtId="166" fontId="8" fillId="6" borderId="6" xfId="2" applyNumberFormat="1" applyFont="1" applyBorder="1"/>
    <xf numFmtId="43" fontId="8" fillId="6" borderId="7" xfId="2" applyNumberFormat="1" applyFont="1" applyBorder="1"/>
    <xf numFmtId="166" fontId="8" fillId="6" borderId="8" xfId="2" applyNumberFormat="1" applyFont="1" applyBorder="1"/>
    <xf numFmtId="43" fontId="8" fillId="6" borderId="9" xfId="2" applyNumberFormat="1" applyFont="1" applyBorder="1"/>
    <xf numFmtId="0" fontId="8" fillId="6" borderId="7" xfId="2" applyFont="1" applyBorder="1"/>
    <xf numFmtId="166" fontId="8" fillId="6" borderId="4" xfId="2" applyNumberFormat="1" applyFont="1" applyBorder="1"/>
    <xf numFmtId="0" fontId="8" fillId="6" borderId="5" xfId="2" applyFont="1" applyBorder="1"/>
    <xf numFmtId="43" fontId="8" fillId="6" borderId="5" xfId="2" applyNumberFormat="1" applyFont="1" applyBorder="1"/>
    <xf numFmtId="0" fontId="8" fillId="0" borderId="0" xfId="6" applyFont="1"/>
    <xf numFmtId="43" fontId="8" fillId="0" borderId="0" xfId="6" applyNumberFormat="1" applyFont="1"/>
    <xf numFmtId="165" fontId="3" fillId="7" borderId="0" xfId="3" applyNumberFormat="1" applyFont="1" applyBorder="1"/>
    <xf numFmtId="167" fontId="3" fillId="7" borderId="6" xfId="3" applyNumberFormat="1" applyFont="1" applyBorder="1" applyAlignment="1"/>
    <xf numFmtId="165" fontId="3" fillId="7" borderId="7" xfId="3" applyNumberFormat="1" applyFont="1" applyBorder="1" applyAlignment="1"/>
    <xf numFmtId="167" fontId="3" fillId="7" borderId="8" xfId="3" applyNumberFormat="1" applyFont="1" applyBorder="1" applyAlignment="1"/>
    <xf numFmtId="165" fontId="3" fillId="7" borderId="9" xfId="3" applyNumberFormat="1" applyFont="1" applyBorder="1" applyAlignment="1"/>
    <xf numFmtId="167" fontId="3" fillId="7" borderId="0" xfId="3" applyNumberFormat="1" applyFont="1" applyBorder="1" applyAlignment="1"/>
    <xf numFmtId="165" fontId="3" fillId="7" borderId="0" xfId="3" applyNumberFormat="1" applyFont="1" applyBorder="1" applyAlignment="1"/>
    <xf numFmtId="9" fontId="3" fillId="7" borderId="6" xfId="3" applyNumberFormat="1" applyFont="1" applyBorder="1" applyAlignment="1"/>
    <xf numFmtId="9" fontId="3" fillId="7" borderId="7" xfId="3" applyNumberFormat="1" applyFont="1" applyBorder="1" applyAlignment="1"/>
    <xf numFmtId="167" fontId="3" fillId="7" borderId="4" xfId="3" applyNumberFormat="1" applyFont="1" applyBorder="1" applyAlignment="1"/>
    <xf numFmtId="165" fontId="3" fillId="7" borderId="5" xfId="3" applyNumberFormat="1" applyFont="1" applyBorder="1" applyAlignment="1"/>
    <xf numFmtId="165" fontId="3" fillId="7" borderId="1" xfId="3" applyNumberFormat="1" applyFont="1" applyBorder="1"/>
    <xf numFmtId="165" fontId="3" fillId="7" borderId="4" xfId="3" applyNumberFormat="1" applyFont="1" applyBorder="1" applyAlignment="1"/>
    <xf numFmtId="43" fontId="1" fillId="0" borderId="0" xfId="6" applyNumberFormat="1"/>
    <xf numFmtId="165" fontId="10" fillId="8" borderId="0" xfId="12" applyNumberFormat="1" applyFont="1" applyBorder="1" applyAlignment="1"/>
    <xf numFmtId="167" fontId="10" fillId="8" borderId="0" xfId="12" applyNumberFormat="1" applyFont="1" applyBorder="1" applyAlignment="1"/>
    <xf numFmtId="165" fontId="10" fillId="8" borderId="5" xfId="12" applyNumberFormat="1" applyFont="1" applyBorder="1" applyAlignment="1"/>
    <xf numFmtId="167" fontId="10" fillId="8" borderId="4" xfId="12" applyNumberFormat="1" applyFont="1" applyBorder="1" applyAlignment="1"/>
    <xf numFmtId="165" fontId="10" fillId="8" borderId="0" xfId="12" applyNumberFormat="1" applyFont="1" applyBorder="1"/>
    <xf numFmtId="0" fontId="11" fillId="0" borderId="0" xfId="6" applyFont="1"/>
    <xf numFmtId="0" fontId="4" fillId="0" borderId="0" xfId="6" applyFont="1"/>
    <xf numFmtId="0" fontId="12" fillId="0" borderId="0" xfId="6" applyFont="1"/>
    <xf numFmtId="165" fontId="13" fillId="8" borderId="0" xfId="12" applyNumberFormat="1" applyFont="1" applyBorder="1" applyAlignment="1"/>
    <xf numFmtId="167" fontId="13" fillId="8" borderId="0" xfId="12" applyNumberFormat="1" applyFont="1" applyBorder="1" applyAlignment="1"/>
    <xf numFmtId="9" fontId="13" fillId="8" borderId="7" xfId="12" applyNumberFormat="1" applyFont="1" applyBorder="1" applyAlignment="1"/>
    <xf numFmtId="9" fontId="13" fillId="8" borderId="6" xfId="12" applyNumberFormat="1" applyFont="1" applyBorder="1" applyAlignment="1"/>
    <xf numFmtId="165" fontId="13" fillId="8" borderId="0" xfId="12" applyNumberFormat="1" applyFont="1" applyBorder="1"/>
    <xf numFmtId="165" fontId="13" fillId="8" borderId="9" xfId="12" applyNumberFormat="1" applyFont="1" applyBorder="1" applyAlignment="1"/>
    <xf numFmtId="167" fontId="13" fillId="8" borderId="8" xfId="12" applyNumberFormat="1" applyFont="1" applyBorder="1" applyAlignment="1"/>
    <xf numFmtId="165" fontId="13" fillId="8" borderId="7" xfId="12" applyNumberFormat="1" applyFont="1" applyBorder="1" applyAlignment="1"/>
    <xf numFmtId="167" fontId="13" fillId="8" borderId="6" xfId="12" applyNumberFormat="1" applyFont="1" applyBorder="1" applyAlignment="1"/>
    <xf numFmtId="43" fontId="4" fillId="3" borderId="5" xfId="11" applyFont="1" applyFill="1" applyBorder="1"/>
    <xf numFmtId="166" fontId="4" fillId="3" borderId="4" xfId="8" applyNumberFormat="1" applyFont="1" applyBorder="1"/>
    <xf numFmtId="43" fontId="6" fillId="3" borderId="5" xfId="8" applyNumberFormat="1" applyFont="1" applyBorder="1"/>
    <xf numFmtId="166" fontId="6" fillId="3" borderId="4" xfId="11" applyNumberFormat="1" applyFont="1" applyFill="1" applyBorder="1"/>
    <xf numFmtId="17" fontId="4" fillId="3" borderId="0" xfId="8" applyNumberFormat="1" applyFont="1"/>
    <xf numFmtId="43" fontId="4" fillId="3" borderId="7" xfId="11" applyFont="1" applyFill="1" applyBorder="1"/>
    <xf numFmtId="166" fontId="4" fillId="3" borderId="6" xfId="8" applyNumberFormat="1" applyFont="1" applyBorder="1"/>
    <xf numFmtId="43" fontId="6" fillId="3" borderId="7" xfId="11" applyFont="1" applyFill="1" applyBorder="1"/>
    <xf numFmtId="166" fontId="6" fillId="3" borderId="6" xfId="11" applyNumberFormat="1" applyFont="1" applyFill="1" applyBorder="1"/>
    <xf numFmtId="43" fontId="6" fillId="3" borderId="7" xfId="8" applyNumberFormat="1" applyFont="1" applyBorder="1"/>
    <xf numFmtId="43" fontId="4" fillId="3" borderId="9" xfId="11" applyFont="1" applyFill="1" applyBorder="1"/>
    <xf numFmtId="166" fontId="4" fillId="3" borderId="8" xfId="8" applyNumberFormat="1" applyFont="1" applyBorder="1"/>
    <xf numFmtId="165" fontId="14" fillId="9" borderId="5" xfId="13" applyNumberFormat="1" applyFont="1" applyBorder="1" applyAlignment="1"/>
    <xf numFmtId="165" fontId="14" fillId="9" borderId="4" xfId="13" applyNumberFormat="1" applyFont="1" applyBorder="1" applyAlignment="1"/>
    <xf numFmtId="165" fontId="14" fillId="9" borderId="0" xfId="13" applyNumberFormat="1" applyFont="1" applyBorder="1"/>
    <xf numFmtId="165" fontId="14" fillId="9" borderId="1" xfId="13" applyNumberFormat="1" applyFont="1" applyBorder="1"/>
    <xf numFmtId="164" fontId="13" fillId="8" borderId="0" xfId="12" applyNumberFormat="1" applyFont="1" applyAlignment="1">
      <alignment horizontal="center"/>
    </xf>
    <xf numFmtId="0" fontId="13" fillId="8" borderId="0" xfId="12" applyFont="1" applyAlignment="1">
      <alignment horizontal="center"/>
    </xf>
    <xf numFmtId="0" fontId="4" fillId="0" borderId="0" xfId="6" applyFont="1" applyAlignment="1">
      <alignment horizontal="center"/>
    </xf>
    <xf numFmtId="164" fontId="13" fillId="8" borderId="0" xfId="12" applyNumberFormat="1" applyFont="1" applyAlignment="1">
      <alignment horizontal="center"/>
    </xf>
    <xf numFmtId="165" fontId="14" fillId="9" borderId="2" xfId="13" applyNumberFormat="1" applyFont="1" applyBorder="1" applyAlignment="1">
      <alignment horizontal="center"/>
    </xf>
    <xf numFmtId="165" fontId="14" fillId="9" borderId="3" xfId="13" applyNumberFormat="1" applyFont="1" applyBorder="1" applyAlignment="1">
      <alignment horizontal="center"/>
    </xf>
    <xf numFmtId="0" fontId="13" fillId="8" borderId="0" xfId="12" applyFont="1" applyAlignment="1">
      <alignment horizontal="center"/>
    </xf>
    <xf numFmtId="0" fontId="4" fillId="0" borderId="0" xfId="5" applyFont="1" applyAlignment="1">
      <alignment horizontal="center" textRotation="90"/>
    </xf>
    <xf numFmtId="164" fontId="9" fillId="5" borderId="0" xfId="1" applyNumberFormat="1" applyFont="1" applyAlignment="1">
      <alignment horizontal="center"/>
    </xf>
    <xf numFmtId="165" fontId="3" fillId="7" borderId="2" xfId="3" applyNumberFormat="1" applyFont="1" applyBorder="1" applyAlignment="1">
      <alignment horizontal="center"/>
    </xf>
    <xf numFmtId="165" fontId="3" fillId="7" borderId="3" xfId="3" applyNumberFormat="1" applyFont="1" applyBorder="1" applyAlignment="1">
      <alignment horizontal="center"/>
    </xf>
    <xf numFmtId="0" fontId="9" fillId="5" borderId="0" xfId="1" applyFont="1" applyAlignment="1">
      <alignment horizontal="center"/>
    </xf>
  </cellXfs>
  <cellStyles count="14">
    <cellStyle name="20% - Accent2 2" xfId="13" xr:uid="{00000000-0005-0000-0000-000000000000}"/>
    <cellStyle name="20% - Accent4 2" xfId="8" xr:uid="{00000000-0005-0000-0000-000001000000}"/>
    <cellStyle name="20% - Accent5" xfId="2" builtinId="46"/>
    <cellStyle name="40% - Accent4 2" xfId="7" xr:uid="{00000000-0005-0000-0000-000003000000}"/>
    <cellStyle name="60% - Accent5" xfId="3" builtinId="48"/>
    <cellStyle name="Accent2 2" xfId="12" xr:uid="{00000000-0005-0000-0000-000005000000}"/>
    <cellStyle name="Accent4 2" xfId="4" xr:uid="{00000000-0005-0000-0000-000006000000}"/>
    <cellStyle name="Accent5" xfId="1" builtinId="45"/>
    <cellStyle name="Comma" xfId="11" builtinId="3"/>
    <cellStyle name="Comma 3" xfId="9" xr:uid="{00000000-0005-0000-0000-000009000000}"/>
    <cellStyle name="Normal" xfId="0" builtinId="0"/>
    <cellStyle name="Normal 2" xfId="5" xr:uid="{00000000-0005-0000-0000-00000B000000}"/>
    <cellStyle name="Normal 3" xfId="6" xr:uid="{00000000-0005-0000-0000-00000C000000}"/>
    <cellStyle name="Percent 2" xfId="10" xr:uid="{00000000-0005-0000-0000-00000D000000}"/>
  </cellStyles>
  <dxfs count="0"/>
  <tableStyles count="0" defaultTableStyle="TableStyleMedium2" defaultPivotStyle="PivotStyleLight16"/>
  <colors>
    <mruColors>
      <color rgb="FF9D0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workbookViewId="0">
      <selection activeCell="C25" sqref="C25"/>
    </sheetView>
  </sheetViews>
  <sheetFormatPr defaultColWidth="8" defaultRowHeight="15" x14ac:dyDescent="0.25"/>
  <cols>
    <col min="1" max="1" width="10.5703125" style="1" customWidth="1"/>
    <col min="2" max="2" width="8.140625" style="1" customWidth="1"/>
    <col min="3" max="3" width="11.5703125" style="1" customWidth="1"/>
    <col min="4" max="4" width="7.140625" style="1" customWidth="1"/>
    <col min="5" max="5" width="11.5703125" style="1" customWidth="1"/>
    <col min="6" max="6" width="7.140625" style="1" customWidth="1"/>
    <col min="7" max="7" width="11" style="1" customWidth="1"/>
    <col min="8" max="8" width="7" style="1" customWidth="1"/>
    <col min="9" max="9" width="11" style="1" bestFit="1" customWidth="1"/>
    <col min="10" max="10" width="7.140625" style="1" customWidth="1"/>
    <col min="11" max="11" width="11" style="1" customWidth="1"/>
    <col min="12" max="12" width="6.85546875" style="1" customWidth="1"/>
    <col min="13" max="13" width="8.85546875" style="1" customWidth="1"/>
    <col min="14" max="14" width="6.85546875" style="1" customWidth="1"/>
    <col min="15" max="15" width="9.5703125" style="1" customWidth="1"/>
    <col min="16" max="16" width="6.85546875" style="1" customWidth="1"/>
    <col min="17" max="17" width="8.85546875" style="1" customWidth="1"/>
    <col min="18" max="18" width="6.85546875" style="1" customWidth="1"/>
    <col min="19" max="19" width="8.85546875" style="1" customWidth="1"/>
    <col min="20" max="20" width="7" style="1" customWidth="1"/>
    <col min="21" max="21" width="13.28515625" style="1" customWidth="1"/>
    <col min="22" max="22" width="3.28515625" style="1" customWidth="1"/>
    <col min="23" max="23" width="10.28515625" style="1" hidden="1" customWidth="1"/>
    <col min="24" max="24" width="11.28515625" style="3" hidden="1" customWidth="1"/>
    <col min="25" max="25" width="11.140625" style="3" hidden="1" customWidth="1"/>
    <col min="26" max="26" width="9.140625" style="3" hidden="1" customWidth="1"/>
    <col min="27" max="27" width="11.140625" style="3" hidden="1" customWidth="1"/>
    <col min="28" max="28" width="0" style="2" hidden="1" customWidth="1"/>
    <col min="29" max="16384" width="8" style="1"/>
  </cols>
  <sheetData>
    <row r="1" spans="1:27" s="39" customFormat="1" ht="15" customHeigh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8"/>
      <c r="V1" s="74" t="s">
        <v>1</v>
      </c>
      <c r="W1" s="41"/>
      <c r="X1" s="69" t="s">
        <v>2</v>
      </c>
      <c r="Y1" s="69"/>
      <c r="Z1" s="69"/>
      <c r="AA1" s="69"/>
    </row>
    <row r="2" spans="1:27" s="39" customFormat="1" ht="17.25" thickBot="1" x14ac:dyDescent="0.3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7"/>
      <c r="V2" s="74"/>
      <c r="W2" s="41"/>
      <c r="X2" s="40"/>
      <c r="Y2" s="40"/>
      <c r="Z2" s="40"/>
      <c r="AA2" s="40"/>
    </row>
    <row r="3" spans="1:27" s="39" customFormat="1" ht="16.5" x14ac:dyDescent="0.3">
      <c r="A3" s="66" t="s">
        <v>4</v>
      </c>
      <c r="B3" s="71" t="s">
        <v>5</v>
      </c>
      <c r="C3" s="72"/>
      <c r="D3" s="71" t="s">
        <v>6</v>
      </c>
      <c r="E3" s="72"/>
      <c r="F3" s="71" t="s">
        <v>7</v>
      </c>
      <c r="G3" s="72"/>
      <c r="H3" s="71" t="s">
        <v>8</v>
      </c>
      <c r="I3" s="72"/>
      <c r="J3" s="71" t="s">
        <v>9</v>
      </c>
      <c r="K3" s="72"/>
      <c r="L3" s="71" t="s">
        <v>10</v>
      </c>
      <c r="M3" s="72"/>
      <c r="N3" s="71" t="s">
        <v>11</v>
      </c>
      <c r="O3" s="72"/>
      <c r="P3" s="71" t="s">
        <v>12</v>
      </c>
      <c r="Q3" s="72"/>
      <c r="R3" s="71" t="s">
        <v>13</v>
      </c>
      <c r="S3" s="72"/>
      <c r="T3" s="71" t="s">
        <v>14</v>
      </c>
      <c r="U3" s="72"/>
      <c r="V3" s="74"/>
      <c r="W3" s="41"/>
      <c r="X3" s="40"/>
      <c r="Y3" s="40"/>
      <c r="Z3" s="40"/>
      <c r="AA3" s="40"/>
    </row>
    <row r="4" spans="1:27" s="39" customFormat="1" ht="17.25" thickBot="1" x14ac:dyDescent="0.35">
      <c r="A4" s="65"/>
      <c r="B4" s="64" t="s">
        <v>15</v>
      </c>
      <c r="C4" s="63" t="s">
        <v>16</v>
      </c>
      <c r="D4" s="64" t="s">
        <v>15</v>
      </c>
      <c r="E4" s="63" t="s">
        <v>16</v>
      </c>
      <c r="F4" s="64" t="s">
        <v>15</v>
      </c>
      <c r="G4" s="63" t="s">
        <v>16</v>
      </c>
      <c r="H4" s="64" t="s">
        <v>15</v>
      </c>
      <c r="I4" s="63" t="s">
        <v>16</v>
      </c>
      <c r="J4" s="64" t="s">
        <v>15</v>
      </c>
      <c r="K4" s="63" t="s">
        <v>16</v>
      </c>
      <c r="L4" s="64" t="s">
        <v>15</v>
      </c>
      <c r="M4" s="63" t="s">
        <v>16</v>
      </c>
      <c r="N4" s="64" t="s">
        <v>15</v>
      </c>
      <c r="O4" s="63" t="s">
        <v>16</v>
      </c>
      <c r="P4" s="64" t="s">
        <v>15</v>
      </c>
      <c r="Q4" s="63" t="s">
        <v>16</v>
      </c>
      <c r="R4" s="64" t="s">
        <v>15</v>
      </c>
      <c r="S4" s="63" t="s">
        <v>16</v>
      </c>
      <c r="T4" s="64" t="s">
        <v>15</v>
      </c>
      <c r="U4" s="63" t="s">
        <v>16</v>
      </c>
      <c r="V4" s="74"/>
      <c r="W4" s="41"/>
      <c r="X4" s="40"/>
      <c r="Y4" s="40"/>
      <c r="Z4" s="40"/>
      <c r="AA4" s="40"/>
    </row>
    <row r="5" spans="1:27" s="2" customFormat="1" x14ac:dyDescent="0.25">
      <c r="A5" s="55">
        <v>42826</v>
      </c>
      <c r="B5" s="59">
        <v>30</v>
      </c>
      <c r="C5" s="58">
        <v>14720.439999999999</v>
      </c>
      <c r="D5" s="59">
        <v>72</v>
      </c>
      <c r="E5" s="58">
        <v>292386.42999999988</v>
      </c>
      <c r="F5" s="59">
        <v>6</v>
      </c>
      <c r="G5" s="58">
        <v>22345.23</v>
      </c>
      <c r="H5" s="59">
        <v>0</v>
      </c>
      <c r="I5" s="58">
        <v>0</v>
      </c>
      <c r="J5" s="59">
        <v>2</v>
      </c>
      <c r="K5" s="58">
        <v>82731.899999999994</v>
      </c>
      <c r="L5" s="59">
        <v>0</v>
      </c>
      <c r="M5" s="58">
        <v>0</v>
      </c>
      <c r="N5" s="59">
        <v>0</v>
      </c>
      <c r="O5" s="58">
        <v>0</v>
      </c>
      <c r="P5" s="59">
        <v>0</v>
      </c>
      <c r="Q5" s="58">
        <v>0</v>
      </c>
      <c r="R5" s="59">
        <v>0</v>
      </c>
      <c r="S5" s="58">
        <v>0</v>
      </c>
      <c r="T5" s="62">
        <v>110</v>
      </c>
      <c r="U5" s="61">
        <v>412183.99999999988</v>
      </c>
      <c r="V5" s="74"/>
      <c r="W5" s="1"/>
      <c r="X5" s="3"/>
      <c r="Y5" s="3"/>
      <c r="Z5" s="3"/>
      <c r="AA5" s="3"/>
    </row>
    <row r="6" spans="1:27" s="2" customFormat="1" x14ac:dyDescent="0.25">
      <c r="A6" s="55">
        <v>42856</v>
      </c>
      <c r="B6" s="59">
        <v>48</v>
      </c>
      <c r="C6" s="58">
        <v>43690.060000000012</v>
      </c>
      <c r="D6" s="59">
        <v>61</v>
      </c>
      <c r="E6" s="58">
        <v>61341.750000000022</v>
      </c>
      <c r="F6" s="59">
        <v>9</v>
      </c>
      <c r="G6" s="58">
        <v>14159.529999999999</v>
      </c>
      <c r="H6" s="59">
        <v>5</v>
      </c>
      <c r="I6" s="58">
        <v>30408.269999999997</v>
      </c>
      <c r="J6" s="59">
        <v>1</v>
      </c>
      <c r="K6" s="58">
        <v>149</v>
      </c>
      <c r="L6" s="59">
        <v>0</v>
      </c>
      <c r="M6" s="58">
        <v>0</v>
      </c>
      <c r="N6" s="59">
        <v>1</v>
      </c>
      <c r="O6" s="58">
        <v>1451.5</v>
      </c>
      <c r="P6" s="59">
        <v>0</v>
      </c>
      <c r="Q6" s="58">
        <v>0</v>
      </c>
      <c r="R6" s="59">
        <v>0</v>
      </c>
      <c r="S6" s="58">
        <v>0</v>
      </c>
      <c r="T6" s="57">
        <v>125</v>
      </c>
      <c r="U6" s="56">
        <v>151200.11000000002</v>
      </c>
      <c r="V6" s="74"/>
      <c r="W6" s="1"/>
      <c r="X6" s="4">
        <f>(B6+D6)/1000</f>
        <v>0.109</v>
      </c>
      <c r="Y6" s="5">
        <f>SUM(F6:L6)/1000</f>
        <v>44.731799999999993</v>
      </c>
      <c r="Z6" s="5">
        <f>SUM(N6:R6)/1000</f>
        <v>1.4524999999999999</v>
      </c>
      <c r="AA6" s="5">
        <f>SUM(X6:Z6)</f>
        <v>46.293299999999995</v>
      </c>
    </row>
    <row r="7" spans="1:27" s="2" customFormat="1" x14ac:dyDescent="0.25">
      <c r="A7" s="55">
        <v>42887</v>
      </c>
      <c r="B7" s="59">
        <v>42</v>
      </c>
      <c r="C7" s="58">
        <v>45352.72</v>
      </c>
      <c r="D7" s="59">
        <v>42</v>
      </c>
      <c r="E7" s="58">
        <v>22226.510000000002</v>
      </c>
      <c r="F7" s="59">
        <v>6</v>
      </c>
      <c r="G7" s="58">
        <v>13673.76</v>
      </c>
      <c r="H7" s="59">
        <v>6</v>
      </c>
      <c r="I7" s="58">
        <v>16652.870000000003</v>
      </c>
      <c r="J7" s="59">
        <v>0</v>
      </c>
      <c r="K7" s="58">
        <v>0</v>
      </c>
      <c r="L7" s="59">
        <v>0</v>
      </c>
      <c r="M7" s="58">
        <v>0</v>
      </c>
      <c r="N7" s="59">
        <v>0</v>
      </c>
      <c r="O7" s="58">
        <v>0</v>
      </c>
      <c r="P7" s="59">
        <v>0</v>
      </c>
      <c r="Q7" s="58">
        <v>0</v>
      </c>
      <c r="R7" s="59">
        <v>0</v>
      </c>
      <c r="S7" s="58">
        <v>0</v>
      </c>
      <c r="T7" s="57">
        <v>96</v>
      </c>
      <c r="U7" s="56">
        <v>97905.860000000015</v>
      </c>
      <c r="V7" s="74"/>
      <c r="W7" s="1"/>
      <c r="X7" s="3"/>
      <c r="Y7" s="3"/>
      <c r="Z7" s="3"/>
      <c r="AA7" s="3"/>
    </row>
    <row r="8" spans="1:27" s="2" customFormat="1" x14ac:dyDescent="0.25">
      <c r="A8" s="55">
        <v>42917</v>
      </c>
      <c r="B8" s="59">
        <v>41</v>
      </c>
      <c r="C8" s="60">
        <v>47639.91</v>
      </c>
      <c r="D8" s="59">
        <v>60</v>
      </c>
      <c r="E8" s="60">
        <v>75735.890000000014</v>
      </c>
      <c r="F8" s="59">
        <v>2</v>
      </c>
      <c r="G8" s="58">
        <v>12055.36</v>
      </c>
      <c r="H8" s="59">
        <v>1</v>
      </c>
      <c r="I8" s="58">
        <v>10566.93</v>
      </c>
      <c r="J8" s="59">
        <v>0</v>
      </c>
      <c r="K8" s="58">
        <v>0</v>
      </c>
      <c r="L8" s="59">
        <v>1</v>
      </c>
      <c r="M8" s="58">
        <v>356.4</v>
      </c>
      <c r="N8" s="59">
        <v>0</v>
      </c>
      <c r="O8" s="58">
        <v>0</v>
      </c>
      <c r="P8" s="59">
        <v>0</v>
      </c>
      <c r="Q8" s="58">
        <v>0</v>
      </c>
      <c r="R8" s="59">
        <v>0</v>
      </c>
      <c r="S8" s="58">
        <v>0</v>
      </c>
      <c r="T8" s="57">
        <v>105</v>
      </c>
      <c r="U8" s="56">
        <v>146354.49000000002</v>
      </c>
      <c r="V8" s="74"/>
      <c r="W8" s="1"/>
      <c r="X8" s="3"/>
      <c r="Y8" s="3"/>
      <c r="Z8" s="3"/>
      <c r="AA8" s="3"/>
    </row>
    <row r="9" spans="1:27" s="2" customFormat="1" x14ac:dyDescent="0.25">
      <c r="A9" s="55">
        <v>42948</v>
      </c>
      <c r="B9" s="59">
        <v>46</v>
      </c>
      <c r="C9" s="60">
        <v>30192.930000000004</v>
      </c>
      <c r="D9" s="59">
        <v>41</v>
      </c>
      <c r="E9" s="60">
        <v>51477.570000000007</v>
      </c>
      <c r="F9" s="59">
        <v>6</v>
      </c>
      <c r="G9" s="60">
        <v>24825.07</v>
      </c>
      <c r="H9" s="59">
        <v>5</v>
      </c>
      <c r="I9" s="58">
        <v>10344.52</v>
      </c>
      <c r="J9" s="59">
        <v>1</v>
      </c>
      <c r="K9" s="58">
        <v>3083.52</v>
      </c>
      <c r="L9" s="59">
        <v>0</v>
      </c>
      <c r="M9" s="58">
        <v>0</v>
      </c>
      <c r="N9" s="59">
        <v>0</v>
      </c>
      <c r="O9" s="58">
        <v>0</v>
      </c>
      <c r="P9" s="59">
        <v>0</v>
      </c>
      <c r="Q9" s="58">
        <v>0</v>
      </c>
      <c r="R9" s="59">
        <v>0</v>
      </c>
      <c r="S9" s="58">
        <v>0</v>
      </c>
      <c r="T9" s="57">
        <v>99</v>
      </c>
      <c r="U9" s="56">
        <v>119923.61000000002</v>
      </c>
      <c r="V9" s="74"/>
      <c r="W9" s="1"/>
      <c r="X9" s="3"/>
      <c r="Y9" s="3"/>
      <c r="Z9" s="3"/>
      <c r="AA9" s="3"/>
    </row>
    <row r="10" spans="1:27" s="2" customFormat="1" x14ac:dyDescent="0.25">
      <c r="A10" s="55">
        <v>42979</v>
      </c>
      <c r="B10" s="59">
        <v>37</v>
      </c>
      <c r="C10" s="60">
        <v>21345.160000000007</v>
      </c>
      <c r="D10" s="59">
        <v>38</v>
      </c>
      <c r="E10" s="60">
        <v>49199.280000000006</v>
      </c>
      <c r="F10" s="59">
        <v>5</v>
      </c>
      <c r="G10" s="60">
        <v>13667.77</v>
      </c>
      <c r="H10" s="59">
        <v>2</v>
      </c>
      <c r="I10" s="60">
        <v>4033.92</v>
      </c>
      <c r="J10" s="59">
        <v>8</v>
      </c>
      <c r="K10" s="58">
        <v>20401.919999999998</v>
      </c>
      <c r="L10" s="59">
        <v>0</v>
      </c>
      <c r="M10" s="58">
        <v>0</v>
      </c>
      <c r="N10" s="59">
        <v>0</v>
      </c>
      <c r="O10" s="58">
        <v>0</v>
      </c>
      <c r="P10" s="59">
        <v>0</v>
      </c>
      <c r="Q10" s="58">
        <v>0</v>
      </c>
      <c r="R10" s="59">
        <v>0</v>
      </c>
      <c r="S10" s="58">
        <v>0</v>
      </c>
      <c r="T10" s="57">
        <v>90</v>
      </c>
      <c r="U10" s="56">
        <v>108648.05000000002</v>
      </c>
      <c r="V10" s="74"/>
      <c r="W10" s="1"/>
      <c r="X10" s="5">
        <f>B10+D10</f>
        <v>75</v>
      </c>
      <c r="Y10" s="5">
        <f>SUM(F10:L10)</f>
        <v>38118.61</v>
      </c>
      <c r="Z10" s="5">
        <f>SUM(N10:R10)</f>
        <v>0</v>
      </c>
      <c r="AA10" s="5">
        <f>SUM(X10:Z10)</f>
        <v>38193.61</v>
      </c>
    </row>
    <row r="11" spans="1:27" s="2" customFormat="1" x14ac:dyDescent="0.25">
      <c r="A11" s="55">
        <v>43009</v>
      </c>
      <c r="B11" s="59">
        <v>55</v>
      </c>
      <c r="C11" s="60">
        <v>60478.240000000013</v>
      </c>
      <c r="D11" s="59">
        <v>30</v>
      </c>
      <c r="E11" s="60">
        <v>28388.799999999999</v>
      </c>
      <c r="F11" s="59">
        <v>19</v>
      </c>
      <c r="G11" s="60">
        <v>111237.93000000001</v>
      </c>
      <c r="H11" s="59">
        <v>11</v>
      </c>
      <c r="I11" s="60">
        <v>41085.17</v>
      </c>
      <c r="J11" s="59">
        <v>1</v>
      </c>
      <c r="K11" s="58">
        <v>10656</v>
      </c>
      <c r="L11" s="59">
        <v>0</v>
      </c>
      <c r="M11" s="58">
        <v>0</v>
      </c>
      <c r="N11" s="59">
        <v>0</v>
      </c>
      <c r="O11" s="58">
        <v>0</v>
      </c>
      <c r="P11" s="59">
        <v>0</v>
      </c>
      <c r="Q11" s="58">
        <v>0</v>
      </c>
      <c r="R11" s="59">
        <v>0</v>
      </c>
      <c r="S11" s="58">
        <v>0</v>
      </c>
      <c r="T11" s="57">
        <v>116</v>
      </c>
      <c r="U11" s="56">
        <v>251846.14</v>
      </c>
      <c r="V11" s="74"/>
      <c r="W11" s="1"/>
      <c r="X11" s="6">
        <f>X10/T10</f>
        <v>0.83333333333333337</v>
      </c>
      <c r="Y11" s="3"/>
      <c r="Z11" s="3"/>
      <c r="AA11" s="3"/>
    </row>
    <row r="12" spans="1:27" s="2" customFormat="1" x14ac:dyDescent="0.25">
      <c r="A12" s="55">
        <v>43040</v>
      </c>
      <c r="B12" s="59">
        <v>41</v>
      </c>
      <c r="C12" s="60">
        <v>67188.89</v>
      </c>
      <c r="D12" s="59">
        <v>43</v>
      </c>
      <c r="E12" s="60">
        <v>69560.950000000012</v>
      </c>
      <c r="F12" s="59">
        <v>2</v>
      </c>
      <c r="G12" s="58">
        <v>6930.4900000000007</v>
      </c>
      <c r="H12" s="59">
        <v>0</v>
      </c>
      <c r="I12" s="58">
        <v>0</v>
      </c>
      <c r="J12" s="59">
        <v>0</v>
      </c>
      <c r="K12" s="58">
        <v>0</v>
      </c>
      <c r="L12" s="59">
        <v>0</v>
      </c>
      <c r="M12" s="58">
        <v>0</v>
      </c>
      <c r="N12" s="59">
        <v>0</v>
      </c>
      <c r="O12" s="58">
        <v>0</v>
      </c>
      <c r="P12" s="59">
        <v>0</v>
      </c>
      <c r="Q12" s="58">
        <v>0</v>
      </c>
      <c r="R12" s="59">
        <v>0</v>
      </c>
      <c r="S12" s="58">
        <v>0</v>
      </c>
      <c r="T12" s="57">
        <v>86</v>
      </c>
      <c r="U12" s="56">
        <v>143680.33000000002</v>
      </c>
      <c r="V12" s="74"/>
      <c r="W12" s="1"/>
      <c r="X12" s="6"/>
      <c r="Y12" s="3"/>
      <c r="Z12" s="3"/>
      <c r="AA12" s="3"/>
    </row>
    <row r="13" spans="1:27" s="2" customFormat="1" x14ac:dyDescent="0.25">
      <c r="A13" s="55">
        <v>43070</v>
      </c>
      <c r="B13" s="59">
        <v>25</v>
      </c>
      <c r="C13" s="60">
        <v>17230.840000000004</v>
      </c>
      <c r="D13" s="59">
        <v>35</v>
      </c>
      <c r="E13" s="60">
        <v>55463.579999999987</v>
      </c>
      <c r="F13" s="59">
        <v>2</v>
      </c>
      <c r="G13" s="58">
        <v>6167.04</v>
      </c>
      <c r="H13" s="59">
        <v>1</v>
      </c>
      <c r="I13" s="58">
        <v>545</v>
      </c>
      <c r="J13" s="59">
        <v>0</v>
      </c>
      <c r="K13" s="58">
        <v>0</v>
      </c>
      <c r="L13" s="59">
        <v>0</v>
      </c>
      <c r="M13" s="58">
        <v>0</v>
      </c>
      <c r="N13" s="59">
        <v>0</v>
      </c>
      <c r="O13" s="58">
        <v>0</v>
      </c>
      <c r="P13" s="59">
        <v>0</v>
      </c>
      <c r="Q13" s="58">
        <v>0</v>
      </c>
      <c r="R13" s="59">
        <v>0</v>
      </c>
      <c r="S13" s="58">
        <v>0</v>
      </c>
      <c r="T13" s="57">
        <v>63</v>
      </c>
      <c r="U13" s="56">
        <v>79406.459999999977</v>
      </c>
      <c r="V13" s="74"/>
      <c r="W13" s="1"/>
      <c r="X13" s="6"/>
      <c r="Y13" s="3"/>
      <c r="Z13" s="3"/>
      <c r="AA13" s="3"/>
    </row>
    <row r="14" spans="1:27" s="2" customFormat="1" x14ac:dyDescent="0.25">
      <c r="A14" s="55">
        <v>43101</v>
      </c>
      <c r="B14" s="59">
        <v>32</v>
      </c>
      <c r="C14" s="60">
        <v>23991.900000000005</v>
      </c>
      <c r="D14" s="59">
        <v>78</v>
      </c>
      <c r="E14" s="60">
        <v>124729.91999999998</v>
      </c>
      <c r="F14" s="59">
        <v>21</v>
      </c>
      <c r="G14" s="58">
        <v>49902.539999999994</v>
      </c>
      <c r="H14" s="59">
        <v>14</v>
      </c>
      <c r="I14" s="58">
        <v>29651.71</v>
      </c>
      <c r="J14" s="59">
        <v>6</v>
      </c>
      <c r="K14" s="58">
        <v>5980.69</v>
      </c>
      <c r="L14" s="59">
        <v>2</v>
      </c>
      <c r="M14" s="58">
        <v>2334</v>
      </c>
      <c r="N14" s="59">
        <v>0</v>
      </c>
      <c r="O14" s="58">
        <v>0</v>
      </c>
      <c r="P14" s="59">
        <v>0</v>
      </c>
      <c r="Q14" s="58">
        <v>0</v>
      </c>
      <c r="R14" s="59">
        <v>0</v>
      </c>
      <c r="S14" s="58">
        <v>0</v>
      </c>
      <c r="T14" s="57">
        <v>153</v>
      </c>
      <c r="U14" s="56">
        <v>236590.75999999998</v>
      </c>
      <c r="V14" s="74"/>
      <c r="W14" s="1"/>
      <c r="X14" s="6"/>
      <c r="Y14" s="3"/>
      <c r="Z14" s="3"/>
      <c r="AA14" s="3"/>
    </row>
    <row r="15" spans="1:27" s="2" customFormat="1" x14ac:dyDescent="0.25">
      <c r="A15" s="55">
        <v>43132</v>
      </c>
      <c r="B15" s="59">
        <v>70</v>
      </c>
      <c r="C15" s="60">
        <v>58143.249999999971</v>
      </c>
      <c r="D15" s="59">
        <v>69</v>
      </c>
      <c r="E15" s="60">
        <v>135346.24999999991</v>
      </c>
      <c r="F15" s="59">
        <v>20</v>
      </c>
      <c r="G15" s="60">
        <v>20684.940000000002</v>
      </c>
      <c r="H15" s="59">
        <v>1</v>
      </c>
      <c r="I15" s="58">
        <v>6.6</v>
      </c>
      <c r="J15" s="59">
        <v>0</v>
      </c>
      <c r="K15" s="58">
        <v>0</v>
      </c>
      <c r="L15" s="59">
        <v>0</v>
      </c>
      <c r="M15" s="58">
        <v>0</v>
      </c>
      <c r="N15" s="59">
        <v>0</v>
      </c>
      <c r="O15" s="58">
        <v>0</v>
      </c>
      <c r="P15" s="59">
        <v>0</v>
      </c>
      <c r="Q15" s="58">
        <v>0</v>
      </c>
      <c r="R15" s="59">
        <v>0</v>
      </c>
      <c r="S15" s="58">
        <v>0</v>
      </c>
      <c r="T15" s="57">
        <v>160</v>
      </c>
      <c r="U15" s="56">
        <v>214181.03999999989</v>
      </c>
      <c r="V15" s="74"/>
      <c r="W15" s="1"/>
      <c r="X15" s="6"/>
      <c r="Y15" s="3"/>
      <c r="Z15" s="3"/>
      <c r="AA15" s="3"/>
    </row>
    <row r="16" spans="1:27" s="2" customFormat="1" ht="15.75" thickBot="1" x14ac:dyDescent="0.3">
      <c r="A16" s="55">
        <v>43160</v>
      </c>
      <c r="B16" s="54">
        <v>63</v>
      </c>
      <c r="C16" s="53">
        <v>83065.539999999994</v>
      </c>
      <c r="D16" s="54">
        <v>76</v>
      </c>
      <c r="E16" s="53">
        <v>290166.55000000005</v>
      </c>
      <c r="F16" s="54">
        <v>9</v>
      </c>
      <c r="G16" s="53">
        <v>35292.78</v>
      </c>
      <c r="H16" s="54">
        <v>1</v>
      </c>
      <c r="I16" s="53">
        <v>120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2">
        <v>149</v>
      </c>
      <c r="U16" s="51">
        <v>408644.87</v>
      </c>
      <c r="V16" s="74"/>
      <c r="W16" s="1"/>
      <c r="X16" s="3"/>
      <c r="Y16" s="3"/>
      <c r="Z16" s="3"/>
      <c r="AA16" s="3"/>
    </row>
    <row r="17" spans="1:27" s="39" customFormat="1" ht="17.25" thickBot="1" x14ac:dyDescent="0.35">
      <c r="A17" s="46" t="s">
        <v>17</v>
      </c>
      <c r="B17" s="50">
        <v>530</v>
      </c>
      <c r="C17" s="49">
        <v>513039.88000000006</v>
      </c>
      <c r="D17" s="50">
        <v>645</v>
      </c>
      <c r="E17" s="49">
        <v>1256023.48</v>
      </c>
      <c r="F17" s="50">
        <v>107</v>
      </c>
      <c r="G17" s="49">
        <v>330942.44000000006</v>
      </c>
      <c r="H17" s="50">
        <v>47</v>
      </c>
      <c r="I17" s="49">
        <v>143414.99</v>
      </c>
      <c r="J17" s="50">
        <v>19</v>
      </c>
      <c r="K17" s="49">
        <v>123003.03</v>
      </c>
      <c r="L17" s="50">
        <v>3</v>
      </c>
      <c r="M17" s="49">
        <v>2690.4</v>
      </c>
      <c r="N17" s="50">
        <v>1</v>
      </c>
      <c r="O17" s="49">
        <v>1451.5</v>
      </c>
      <c r="P17" s="50">
        <v>0</v>
      </c>
      <c r="Q17" s="49">
        <v>0</v>
      </c>
      <c r="R17" s="50">
        <v>0</v>
      </c>
      <c r="S17" s="49">
        <v>0</v>
      </c>
      <c r="T17" s="50">
        <v>1352</v>
      </c>
      <c r="U17" s="49">
        <v>2370565.7199999997</v>
      </c>
      <c r="V17" s="41"/>
      <c r="W17" s="41"/>
      <c r="X17" s="40"/>
      <c r="Y17" s="40"/>
      <c r="Z17" s="40"/>
      <c r="AA17" s="40"/>
    </row>
    <row r="18" spans="1:27" s="39" customFormat="1" ht="16.5" x14ac:dyDescent="0.3">
      <c r="A18" s="46"/>
      <c r="B18" s="48"/>
      <c r="C18" s="47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3"/>
      <c r="U18" s="42"/>
      <c r="V18" s="41"/>
      <c r="W18" s="41"/>
      <c r="X18" s="40"/>
      <c r="Y18" s="40"/>
      <c r="Z18" s="40"/>
      <c r="AA18" s="40"/>
    </row>
    <row r="19" spans="1:27" s="39" customFormat="1" ht="16.5" x14ac:dyDescent="0.3">
      <c r="A19" s="46" t="s">
        <v>18</v>
      </c>
      <c r="B19" s="45">
        <v>0.39201183431952663</v>
      </c>
      <c r="C19" s="44">
        <v>0.21642086345532749</v>
      </c>
      <c r="D19" s="45">
        <v>0.47707100591715978</v>
      </c>
      <c r="E19" s="44">
        <v>0.52984123975267816</v>
      </c>
      <c r="F19" s="45">
        <v>7.9142011834319528E-2</v>
      </c>
      <c r="G19" s="44">
        <v>0.13960483660415038</v>
      </c>
      <c r="H19" s="45">
        <v>3.4763313609467453E-2</v>
      </c>
      <c r="I19" s="44">
        <v>6.049821305945486E-2</v>
      </c>
      <c r="J19" s="45">
        <v>1.4053254437869823E-2</v>
      </c>
      <c r="K19" s="44">
        <v>5.1887627059755179E-2</v>
      </c>
      <c r="L19" s="45">
        <v>2.2189349112426036E-3</v>
      </c>
      <c r="M19" s="44">
        <v>1.1349189677812435E-3</v>
      </c>
      <c r="N19" s="45">
        <v>7.3964497041420117E-4</v>
      </c>
      <c r="O19" s="44">
        <v>6.1230110085283779E-4</v>
      </c>
      <c r="P19" s="45">
        <v>0</v>
      </c>
      <c r="Q19" s="44">
        <v>0</v>
      </c>
      <c r="R19" s="45">
        <v>0</v>
      </c>
      <c r="S19" s="44">
        <v>0</v>
      </c>
      <c r="T19" s="43"/>
      <c r="U19" s="42"/>
      <c r="V19" s="41"/>
      <c r="W19" s="41"/>
      <c r="X19" s="40"/>
      <c r="Y19" s="40"/>
      <c r="Z19" s="40"/>
      <c r="AA19" s="40"/>
    </row>
    <row r="20" spans="1:27" s="2" customFormat="1" ht="17.25" thickBot="1" x14ac:dyDescent="0.35">
      <c r="A20" s="38"/>
      <c r="B20" s="37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5"/>
      <c r="U20" s="34"/>
      <c r="V20" s="1"/>
      <c r="W20" s="1"/>
      <c r="X20" s="3"/>
      <c r="Y20" s="3"/>
      <c r="Z20" s="3"/>
      <c r="AA20" s="3"/>
    </row>
    <row r="23" spans="1:27" s="2" customFormat="1" x14ac:dyDescent="0.25">
      <c r="A23" s="1"/>
      <c r="B23" s="33"/>
      <c r="C23" s="33"/>
      <c r="D23" s="33"/>
      <c r="E23" s="33"/>
      <c r="F23" s="33"/>
      <c r="G23" s="33"/>
      <c r="H23" s="3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3"/>
      <c r="Z23" s="3"/>
      <c r="AA23" s="3"/>
    </row>
  </sheetData>
  <mergeCells count="14">
    <mergeCell ref="X1:AA1"/>
    <mergeCell ref="A2:T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1:T1"/>
    <mergeCell ref="V1:V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workbookViewId="0">
      <selection activeCell="E32" sqref="E32"/>
    </sheetView>
  </sheetViews>
  <sheetFormatPr defaultColWidth="8" defaultRowHeight="15" x14ac:dyDescent="0.25"/>
  <cols>
    <col min="1" max="1" width="8.28515625" style="18" bestFit="1" customWidth="1"/>
    <col min="2" max="2" width="7" style="18" bestFit="1" customWidth="1"/>
    <col min="3" max="3" width="11.28515625" style="18" bestFit="1" customWidth="1"/>
    <col min="4" max="4" width="7" style="18" bestFit="1" customWidth="1"/>
    <col min="5" max="5" width="11.28515625" style="18" bestFit="1" customWidth="1"/>
    <col min="6" max="6" width="7" style="18" bestFit="1" customWidth="1"/>
    <col min="7" max="7" width="10.28515625" style="18" bestFit="1" customWidth="1"/>
    <col min="8" max="8" width="7" style="18" bestFit="1" customWidth="1"/>
    <col min="9" max="9" width="9.5703125" style="18" bestFit="1" customWidth="1"/>
    <col min="10" max="10" width="7" style="18" bestFit="1" customWidth="1"/>
    <col min="11" max="11" width="9.5703125" style="18" bestFit="1" customWidth="1"/>
    <col min="12" max="12" width="7" style="18" bestFit="1" customWidth="1"/>
    <col min="13" max="13" width="9.5703125" style="18" bestFit="1" customWidth="1"/>
    <col min="14" max="14" width="7" style="18" bestFit="1" customWidth="1"/>
    <col min="15" max="15" width="9.5703125" style="18" bestFit="1" customWidth="1"/>
    <col min="16" max="16" width="7" style="18" bestFit="1" customWidth="1"/>
    <col min="17" max="17" width="9.5703125" style="18" bestFit="1" customWidth="1"/>
    <col min="18" max="18" width="7" style="18" bestFit="1" customWidth="1"/>
    <col min="19" max="19" width="9.5703125" style="18" bestFit="1" customWidth="1"/>
    <col min="20" max="20" width="7.5703125" style="18" bestFit="1" customWidth="1"/>
    <col min="21" max="21" width="12.85546875" style="18" bestFit="1" customWidth="1"/>
    <col min="22" max="22" width="3.28515625" style="1" bestFit="1" customWidth="1"/>
    <col min="23" max="23" width="10.28515625" style="1" hidden="1" customWidth="1"/>
    <col min="24" max="24" width="11.28515625" style="3" hidden="1" customWidth="1"/>
    <col min="25" max="25" width="11.140625" style="3" hidden="1" customWidth="1"/>
    <col min="26" max="26" width="9.140625" style="3" hidden="1" customWidth="1"/>
    <col min="27" max="27" width="11.140625" style="3" hidden="1" customWidth="1"/>
    <col min="28" max="28" width="0" style="2" hidden="1" customWidth="1"/>
    <col min="29" max="16384" width="8" style="1"/>
  </cols>
  <sheetData>
    <row r="1" spans="1:27" ht="1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  <c r="V1" s="74" t="s">
        <v>1</v>
      </c>
      <c r="X1" s="69" t="s">
        <v>2</v>
      </c>
      <c r="Y1" s="69"/>
      <c r="Z1" s="69"/>
      <c r="AA1" s="69"/>
    </row>
    <row r="2" spans="1:27" ht="15.75" thickBot="1" x14ac:dyDescent="0.3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8"/>
      <c r="V2" s="74"/>
    </row>
    <row r="3" spans="1:27" s="2" customFormat="1" x14ac:dyDescent="0.25">
      <c r="A3" s="31" t="s">
        <v>4</v>
      </c>
      <c r="B3" s="76" t="s">
        <v>5</v>
      </c>
      <c r="C3" s="77"/>
      <c r="D3" s="76" t="s">
        <v>6</v>
      </c>
      <c r="E3" s="77"/>
      <c r="F3" s="76" t="s">
        <v>7</v>
      </c>
      <c r="G3" s="77"/>
      <c r="H3" s="76" t="s">
        <v>8</v>
      </c>
      <c r="I3" s="77"/>
      <c r="J3" s="76" t="s">
        <v>9</v>
      </c>
      <c r="K3" s="77"/>
      <c r="L3" s="76" t="s">
        <v>10</v>
      </c>
      <c r="M3" s="77"/>
      <c r="N3" s="76" t="s">
        <v>11</v>
      </c>
      <c r="O3" s="77"/>
      <c r="P3" s="76" t="s">
        <v>12</v>
      </c>
      <c r="Q3" s="77"/>
      <c r="R3" s="76" t="s">
        <v>13</v>
      </c>
      <c r="S3" s="77"/>
      <c r="T3" s="76" t="s">
        <v>14</v>
      </c>
      <c r="U3" s="77"/>
      <c r="V3" s="74"/>
      <c r="W3" s="1"/>
      <c r="X3" s="3"/>
      <c r="Y3" s="3"/>
      <c r="Z3" s="3"/>
      <c r="AA3" s="3"/>
    </row>
    <row r="4" spans="1:27" s="2" customFormat="1" ht="15.75" thickBot="1" x14ac:dyDescent="0.3">
      <c r="A4" s="20"/>
      <c r="B4" s="32" t="s">
        <v>15</v>
      </c>
      <c r="C4" s="30" t="s">
        <v>16</v>
      </c>
      <c r="D4" s="32" t="s">
        <v>15</v>
      </c>
      <c r="E4" s="30" t="s">
        <v>16</v>
      </c>
      <c r="F4" s="32" t="s">
        <v>15</v>
      </c>
      <c r="G4" s="30" t="s">
        <v>16</v>
      </c>
      <c r="H4" s="32" t="s">
        <v>15</v>
      </c>
      <c r="I4" s="30" t="s">
        <v>16</v>
      </c>
      <c r="J4" s="32" t="s">
        <v>15</v>
      </c>
      <c r="K4" s="30" t="s">
        <v>16</v>
      </c>
      <c r="L4" s="32" t="s">
        <v>15</v>
      </c>
      <c r="M4" s="30" t="s">
        <v>16</v>
      </c>
      <c r="N4" s="32" t="s">
        <v>15</v>
      </c>
      <c r="O4" s="30" t="s">
        <v>16</v>
      </c>
      <c r="P4" s="32" t="s">
        <v>15</v>
      </c>
      <c r="Q4" s="30" t="s">
        <v>16</v>
      </c>
      <c r="R4" s="32" t="s">
        <v>15</v>
      </c>
      <c r="S4" s="30" t="s">
        <v>16</v>
      </c>
      <c r="T4" s="32" t="s">
        <v>15</v>
      </c>
      <c r="U4" s="30" t="s">
        <v>16</v>
      </c>
      <c r="V4" s="74"/>
      <c r="W4" s="1"/>
      <c r="X4" s="3"/>
      <c r="Y4" s="3"/>
      <c r="Z4" s="3"/>
      <c r="AA4" s="3"/>
    </row>
    <row r="5" spans="1:27" s="2" customFormat="1" x14ac:dyDescent="0.25">
      <c r="A5" s="9">
        <v>42461</v>
      </c>
      <c r="B5" s="10">
        <v>25</v>
      </c>
      <c r="C5" s="11">
        <v>15331.69</v>
      </c>
      <c r="D5" s="10">
        <v>51</v>
      </c>
      <c r="E5" s="11">
        <v>72017.990000000005</v>
      </c>
      <c r="F5" s="10"/>
      <c r="G5" s="11"/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1">
        <v>0</v>
      </c>
      <c r="T5" s="12">
        <v>76</v>
      </c>
      <c r="U5" s="13">
        <v>87349.680000000008</v>
      </c>
      <c r="V5" s="74"/>
      <c r="W5" s="1"/>
      <c r="X5" s="3"/>
      <c r="Y5" s="3"/>
      <c r="Z5" s="3"/>
      <c r="AA5" s="3"/>
    </row>
    <row r="6" spans="1:27" s="2" customFormat="1" x14ac:dyDescent="0.25">
      <c r="A6" s="9">
        <v>42491</v>
      </c>
      <c r="B6" s="10">
        <v>25</v>
      </c>
      <c r="C6" s="11">
        <v>19522.02</v>
      </c>
      <c r="D6" s="10">
        <v>46</v>
      </c>
      <c r="E6" s="11">
        <v>33650.759999999995</v>
      </c>
      <c r="F6" s="10">
        <v>22</v>
      </c>
      <c r="G6" s="11">
        <v>23095.510000000002</v>
      </c>
      <c r="H6" s="10">
        <v>3</v>
      </c>
      <c r="I6" s="11">
        <v>4188.21</v>
      </c>
      <c r="J6" s="10">
        <v>4</v>
      </c>
      <c r="K6" s="11">
        <v>2250.77</v>
      </c>
      <c r="L6" s="10">
        <v>1</v>
      </c>
      <c r="M6" s="11">
        <v>602.64</v>
      </c>
      <c r="N6" s="10">
        <v>0</v>
      </c>
      <c r="O6" s="11">
        <v>0</v>
      </c>
      <c r="P6" s="10">
        <v>0</v>
      </c>
      <c r="Q6" s="11">
        <v>0</v>
      </c>
      <c r="R6" s="10">
        <v>0</v>
      </c>
      <c r="S6" s="11">
        <v>0</v>
      </c>
      <c r="T6" s="10">
        <v>101</v>
      </c>
      <c r="U6" s="11">
        <v>83309.910000000018</v>
      </c>
      <c r="V6" s="74"/>
      <c r="W6" s="1"/>
      <c r="X6" s="4">
        <v>7.0999999999999994E-2</v>
      </c>
      <c r="Y6" s="5">
        <v>29.564490000000003</v>
      </c>
      <c r="Z6" s="5">
        <v>0</v>
      </c>
      <c r="AA6" s="5">
        <v>29.635490000000004</v>
      </c>
    </row>
    <row r="7" spans="1:27" s="2" customFormat="1" x14ac:dyDescent="0.25">
      <c r="A7" s="9">
        <v>42522</v>
      </c>
      <c r="B7" s="10">
        <v>94</v>
      </c>
      <c r="C7" s="11">
        <v>135314.01999999999</v>
      </c>
      <c r="D7" s="10">
        <v>44</v>
      </c>
      <c r="E7" s="11">
        <v>56497.23000000001</v>
      </c>
      <c r="F7" s="10">
        <v>2</v>
      </c>
      <c r="G7" s="11">
        <v>5561.5</v>
      </c>
      <c r="H7" s="10">
        <v>0</v>
      </c>
      <c r="I7" s="11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0">
        <v>0</v>
      </c>
      <c r="Q7" s="11">
        <v>0</v>
      </c>
      <c r="R7" s="10">
        <v>0</v>
      </c>
      <c r="S7" s="11">
        <v>0</v>
      </c>
      <c r="T7" s="10">
        <v>140</v>
      </c>
      <c r="U7" s="11">
        <v>197372.75</v>
      </c>
      <c r="V7" s="74"/>
      <c r="W7" s="1"/>
      <c r="X7" s="3"/>
      <c r="Y7" s="3"/>
      <c r="Z7" s="3"/>
      <c r="AA7" s="3"/>
    </row>
    <row r="8" spans="1:27" s="2" customFormat="1" x14ac:dyDescent="0.25">
      <c r="A8" s="9">
        <v>42552</v>
      </c>
      <c r="B8" s="10">
        <v>76</v>
      </c>
      <c r="C8" s="11">
        <v>52374.1</v>
      </c>
      <c r="D8" s="10">
        <v>69</v>
      </c>
      <c r="E8" s="11">
        <v>201138.24000000002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10">
        <v>0</v>
      </c>
      <c r="S8" s="11">
        <v>0</v>
      </c>
      <c r="T8" s="10">
        <v>145</v>
      </c>
      <c r="U8" s="11">
        <v>253512.34000000003</v>
      </c>
      <c r="V8" s="74"/>
      <c r="W8" s="1"/>
      <c r="X8" s="3"/>
      <c r="Y8" s="3"/>
      <c r="Z8" s="3"/>
      <c r="AA8" s="3"/>
    </row>
    <row r="9" spans="1:27" s="2" customFormat="1" x14ac:dyDescent="0.25">
      <c r="A9" s="9">
        <v>42583</v>
      </c>
      <c r="B9" s="10">
        <v>46</v>
      </c>
      <c r="C9" s="11">
        <v>24774.68</v>
      </c>
      <c r="D9" s="10">
        <v>51</v>
      </c>
      <c r="E9" s="11">
        <v>73643.09</v>
      </c>
      <c r="F9" s="10">
        <v>3</v>
      </c>
      <c r="G9" s="11">
        <v>889.69</v>
      </c>
      <c r="H9" s="10">
        <v>0</v>
      </c>
      <c r="I9" s="11">
        <v>0</v>
      </c>
      <c r="J9" s="10">
        <v>0</v>
      </c>
      <c r="K9" s="11">
        <v>0</v>
      </c>
      <c r="L9" s="10">
        <v>0</v>
      </c>
      <c r="M9" s="11">
        <v>0</v>
      </c>
      <c r="N9" s="10">
        <v>0</v>
      </c>
      <c r="O9" s="11">
        <v>0</v>
      </c>
      <c r="P9" s="10">
        <v>0</v>
      </c>
      <c r="Q9" s="11">
        <v>0</v>
      </c>
      <c r="R9" s="10">
        <v>0</v>
      </c>
      <c r="S9" s="11">
        <v>0</v>
      </c>
      <c r="T9" s="10">
        <v>100</v>
      </c>
      <c r="U9" s="11">
        <v>99307.459999999992</v>
      </c>
      <c r="V9" s="74"/>
      <c r="W9" s="1"/>
      <c r="X9" s="3"/>
      <c r="Y9" s="3"/>
      <c r="Z9" s="3"/>
      <c r="AA9" s="3"/>
    </row>
    <row r="10" spans="1:27" s="2" customFormat="1" x14ac:dyDescent="0.25">
      <c r="A10" s="9">
        <v>42614</v>
      </c>
      <c r="B10" s="10">
        <v>50</v>
      </c>
      <c r="C10" s="11">
        <v>37834.449999999997</v>
      </c>
      <c r="D10" s="10">
        <v>51</v>
      </c>
      <c r="E10" s="11">
        <v>117212.72</v>
      </c>
      <c r="F10" s="10">
        <v>15</v>
      </c>
      <c r="G10" s="11">
        <v>15303.53</v>
      </c>
      <c r="H10" s="10">
        <v>3</v>
      </c>
      <c r="I10" s="11">
        <v>70.599999999999994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v>0</v>
      </c>
      <c r="S10" s="11">
        <v>0</v>
      </c>
      <c r="T10" s="10">
        <v>119</v>
      </c>
      <c r="U10" s="11">
        <v>170421.3</v>
      </c>
      <c r="V10" s="74"/>
      <c r="W10" s="1"/>
      <c r="X10" s="5">
        <v>101</v>
      </c>
      <c r="Y10" s="5">
        <v>15392.130000000001</v>
      </c>
      <c r="Z10" s="5">
        <v>0</v>
      </c>
      <c r="AA10" s="5">
        <v>15493.130000000001</v>
      </c>
    </row>
    <row r="11" spans="1:27" s="2" customFormat="1" x14ac:dyDescent="0.25">
      <c r="A11" s="9">
        <v>42644</v>
      </c>
      <c r="B11" s="10">
        <v>32</v>
      </c>
      <c r="C11" s="11">
        <v>101056.93999999999</v>
      </c>
      <c r="D11" s="10">
        <v>57</v>
      </c>
      <c r="E11" s="11">
        <v>62232.409999999996</v>
      </c>
      <c r="F11" s="10">
        <v>14</v>
      </c>
      <c r="G11" s="11">
        <v>31186.880000000001</v>
      </c>
      <c r="H11" s="10">
        <v>1</v>
      </c>
      <c r="I11" s="11">
        <v>950.4</v>
      </c>
      <c r="J11" s="10">
        <v>0</v>
      </c>
      <c r="K11" s="11">
        <v>0</v>
      </c>
      <c r="L11" s="10">
        <v>0</v>
      </c>
      <c r="M11" s="11">
        <v>0</v>
      </c>
      <c r="N11" s="10">
        <v>0</v>
      </c>
      <c r="O11" s="11">
        <v>0</v>
      </c>
      <c r="P11" s="10">
        <v>0</v>
      </c>
      <c r="Q11" s="11">
        <v>0</v>
      </c>
      <c r="R11" s="10">
        <v>0</v>
      </c>
      <c r="S11" s="11">
        <v>0</v>
      </c>
      <c r="T11" s="10">
        <v>104</v>
      </c>
      <c r="U11" s="11">
        <v>195426.62999999998</v>
      </c>
      <c r="V11" s="74"/>
      <c r="W11" s="1"/>
      <c r="X11" s="6">
        <v>0.84873949579831931</v>
      </c>
      <c r="Y11" s="3"/>
      <c r="Z11" s="3"/>
      <c r="AA11" s="3"/>
    </row>
    <row r="12" spans="1:27" s="2" customFormat="1" x14ac:dyDescent="0.25">
      <c r="A12" s="9">
        <v>42675</v>
      </c>
      <c r="B12" s="10">
        <v>58</v>
      </c>
      <c r="C12" s="11">
        <v>62728.760000000024</v>
      </c>
      <c r="D12" s="10">
        <v>41</v>
      </c>
      <c r="E12" s="11">
        <v>40082.73000000001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  <c r="L12" s="10">
        <v>0</v>
      </c>
      <c r="M12" s="11">
        <v>0</v>
      </c>
      <c r="N12" s="10">
        <v>0</v>
      </c>
      <c r="O12" s="11">
        <v>0</v>
      </c>
      <c r="P12" s="10">
        <v>0</v>
      </c>
      <c r="Q12" s="11">
        <v>0</v>
      </c>
      <c r="R12" s="10">
        <v>0</v>
      </c>
      <c r="S12" s="11">
        <v>0</v>
      </c>
      <c r="T12" s="10">
        <v>99</v>
      </c>
      <c r="U12" s="11">
        <v>102811.49000000003</v>
      </c>
      <c r="V12" s="74"/>
      <c r="W12" s="1"/>
      <c r="X12" s="6"/>
      <c r="Y12" s="3"/>
      <c r="Z12" s="3"/>
      <c r="AA12" s="3"/>
    </row>
    <row r="13" spans="1:27" s="2" customFormat="1" x14ac:dyDescent="0.25">
      <c r="A13" s="9">
        <v>42705</v>
      </c>
      <c r="B13" s="10">
        <v>72</v>
      </c>
      <c r="C13" s="11">
        <v>48745.600000000013</v>
      </c>
      <c r="D13" s="10">
        <v>20</v>
      </c>
      <c r="E13" s="11">
        <v>29782.55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0">
        <v>0</v>
      </c>
      <c r="Q13" s="11">
        <v>0</v>
      </c>
      <c r="R13" s="10">
        <v>0</v>
      </c>
      <c r="S13" s="11">
        <v>0</v>
      </c>
      <c r="T13" s="10">
        <v>92</v>
      </c>
      <c r="U13" s="11">
        <v>78528.150000000009</v>
      </c>
      <c r="V13" s="74"/>
      <c r="W13" s="1"/>
      <c r="X13" s="6"/>
      <c r="Y13" s="3"/>
      <c r="Z13" s="3"/>
      <c r="AA13" s="3"/>
    </row>
    <row r="14" spans="1:27" s="2" customFormat="1" x14ac:dyDescent="0.25">
      <c r="A14" s="9">
        <v>42736</v>
      </c>
      <c r="B14" s="10">
        <v>51</v>
      </c>
      <c r="C14" s="11">
        <v>302352.57</v>
      </c>
      <c r="D14" s="10">
        <v>24</v>
      </c>
      <c r="E14" s="11">
        <v>66506.640000000014</v>
      </c>
      <c r="F14" s="10">
        <v>0</v>
      </c>
      <c r="G14" s="11">
        <v>0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0</v>
      </c>
      <c r="P14" s="10">
        <v>0</v>
      </c>
      <c r="Q14" s="11">
        <v>0</v>
      </c>
      <c r="R14" s="10">
        <v>0</v>
      </c>
      <c r="S14" s="11">
        <v>0</v>
      </c>
      <c r="T14" s="10">
        <v>75</v>
      </c>
      <c r="U14" s="11">
        <v>368859.21</v>
      </c>
      <c r="V14" s="74"/>
      <c r="W14" s="1"/>
      <c r="X14" s="6"/>
      <c r="Y14" s="3"/>
      <c r="Z14" s="3"/>
      <c r="AA14" s="3"/>
    </row>
    <row r="15" spans="1:27" s="2" customFormat="1" x14ac:dyDescent="0.25">
      <c r="A15" s="9">
        <v>42767</v>
      </c>
      <c r="B15" s="10">
        <v>76</v>
      </c>
      <c r="C15" s="14">
        <v>62173.969999999994</v>
      </c>
      <c r="D15" s="10">
        <v>56</v>
      </c>
      <c r="E15" s="14">
        <v>60254.25</v>
      </c>
      <c r="F15" s="10">
        <v>2</v>
      </c>
      <c r="G15" s="14">
        <v>306.26</v>
      </c>
      <c r="H15" s="10">
        <v>0</v>
      </c>
      <c r="I15" s="14">
        <v>0</v>
      </c>
      <c r="J15" s="10">
        <v>0</v>
      </c>
      <c r="K15" s="14">
        <v>0</v>
      </c>
      <c r="L15" s="10">
        <v>0</v>
      </c>
      <c r="M15" s="14">
        <v>0</v>
      </c>
      <c r="N15" s="10">
        <v>0</v>
      </c>
      <c r="O15" s="14">
        <v>0</v>
      </c>
      <c r="P15" s="10">
        <v>0</v>
      </c>
      <c r="Q15" s="14">
        <v>0</v>
      </c>
      <c r="R15" s="10">
        <v>0</v>
      </c>
      <c r="S15" s="14">
        <v>0</v>
      </c>
      <c r="T15" s="10">
        <v>134</v>
      </c>
      <c r="U15" s="11">
        <v>122734.48</v>
      </c>
      <c r="V15" s="74"/>
      <c r="W15" s="1"/>
      <c r="X15" s="6"/>
      <c r="Y15" s="3"/>
      <c r="Z15" s="3"/>
      <c r="AA15" s="3"/>
    </row>
    <row r="16" spans="1:27" s="2" customFormat="1" ht="15.75" thickBot="1" x14ac:dyDescent="0.3">
      <c r="A16" s="9">
        <v>42795</v>
      </c>
      <c r="B16" s="15">
        <v>80</v>
      </c>
      <c r="C16" s="16">
        <v>113215.76</v>
      </c>
      <c r="D16" s="15">
        <v>46</v>
      </c>
      <c r="E16" s="16">
        <v>37020.180000000008</v>
      </c>
      <c r="F16" s="15">
        <v>0</v>
      </c>
      <c r="G16" s="16">
        <v>0</v>
      </c>
      <c r="H16" s="15">
        <v>2</v>
      </c>
      <c r="I16" s="16">
        <v>219.02</v>
      </c>
      <c r="J16" s="15">
        <v>0</v>
      </c>
      <c r="K16" s="16">
        <v>0</v>
      </c>
      <c r="L16" s="15">
        <v>0</v>
      </c>
      <c r="M16" s="16">
        <v>0</v>
      </c>
      <c r="N16" s="15">
        <v>1</v>
      </c>
      <c r="O16" s="16">
        <v>7036.88</v>
      </c>
      <c r="P16" s="15">
        <v>0</v>
      </c>
      <c r="Q16" s="16">
        <v>0</v>
      </c>
      <c r="R16" s="15">
        <v>0</v>
      </c>
      <c r="S16" s="16">
        <v>0</v>
      </c>
      <c r="T16" s="15">
        <v>129</v>
      </c>
      <c r="U16" s="17">
        <v>157491.84</v>
      </c>
      <c r="V16" s="74"/>
      <c r="W16" s="1"/>
      <c r="X16" s="3"/>
      <c r="Y16" s="3"/>
      <c r="Z16" s="3"/>
      <c r="AA16" s="3"/>
    </row>
    <row r="17" spans="1:27" s="2" customFormat="1" ht="15.75" thickBot="1" x14ac:dyDescent="0.3">
      <c r="A17" s="20" t="s">
        <v>17</v>
      </c>
      <c r="B17" s="21">
        <v>685</v>
      </c>
      <c r="C17" s="22">
        <v>975424.56</v>
      </c>
      <c r="D17" s="21">
        <v>556</v>
      </c>
      <c r="E17" s="22">
        <v>850038.79000000015</v>
      </c>
      <c r="F17" s="21">
        <v>58</v>
      </c>
      <c r="G17" s="22">
        <v>76343.37</v>
      </c>
      <c r="H17" s="21">
        <v>9</v>
      </c>
      <c r="I17" s="22">
        <v>5428.2300000000005</v>
      </c>
      <c r="J17" s="21">
        <v>4</v>
      </c>
      <c r="K17" s="22">
        <v>2250.77</v>
      </c>
      <c r="L17" s="21">
        <v>1</v>
      </c>
      <c r="M17" s="22">
        <v>602.64</v>
      </c>
      <c r="N17" s="21">
        <v>1</v>
      </c>
      <c r="O17" s="22">
        <v>7036.88</v>
      </c>
      <c r="P17" s="21">
        <v>0</v>
      </c>
      <c r="Q17" s="22">
        <v>0</v>
      </c>
      <c r="R17" s="21">
        <v>0</v>
      </c>
      <c r="S17" s="22">
        <v>0</v>
      </c>
      <c r="T17" s="21">
        <v>1314</v>
      </c>
      <c r="U17" s="22">
        <v>1917125.2399999998</v>
      </c>
      <c r="V17" s="1"/>
      <c r="W17" s="1"/>
      <c r="X17" s="3"/>
      <c r="Y17" s="3"/>
      <c r="Z17" s="3"/>
      <c r="AA17" s="3"/>
    </row>
    <row r="18" spans="1:27" s="2" customFormat="1" x14ac:dyDescent="0.25">
      <c r="A18" s="20"/>
      <c r="B18" s="23"/>
      <c r="C18" s="24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5"/>
      <c r="U18" s="26"/>
      <c r="V18" s="1"/>
      <c r="W18" s="1"/>
      <c r="X18" s="3"/>
      <c r="Y18" s="3"/>
      <c r="Z18" s="3"/>
      <c r="AA18" s="3"/>
    </row>
    <row r="19" spans="1:27" s="2" customFormat="1" x14ac:dyDescent="0.25">
      <c r="A19" s="20" t="s">
        <v>18</v>
      </c>
      <c r="B19" s="27">
        <v>0.5213089802130898</v>
      </c>
      <c r="C19" s="28">
        <v>0.50879542955680879</v>
      </c>
      <c r="D19" s="27">
        <v>0.42313546423135462</v>
      </c>
      <c r="E19" s="28">
        <v>0.44339241498901777</v>
      </c>
      <c r="F19" s="27">
        <v>4.4140030441400302E-2</v>
      </c>
      <c r="G19" s="28">
        <v>3.9821795888514831E-2</v>
      </c>
      <c r="H19" s="27">
        <v>6.8493150684931503E-3</v>
      </c>
      <c r="I19" s="28">
        <v>2.8314425613633885E-3</v>
      </c>
      <c r="J19" s="27">
        <v>3.0441400304414001E-3</v>
      </c>
      <c r="K19" s="28">
        <v>1.1740338883650607E-3</v>
      </c>
      <c r="L19" s="27">
        <v>7.6103500761035003E-4</v>
      </c>
      <c r="M19" s="28">
        <v>3.1434566058918513E-4</v>
      </c>
      <c r="N19" s="27">
        <v>7.6103500761035003E-4</v>
      </c>
      <c r="O19" s="28">
        <v>3.6705374553412072E-3</v>
      </c>
      <c r="P19" s="27">
        <v>0</v>
      </c>
      <c r="Q19" s="28">
        <v>0</v>
      </c>
      <c r="R19" s="27">
        <v>0</v>
      </c>
      <c r="S19" s="28">
        <v>0</v>
      </c>
      <c r="T19" s="25"/>
      <c r="U19" s="26"/>
      <c r="V19" s="1"/>
      <c r="W19" s="1"/>
      <c r="X19" s="3"/>
      <c r="Y19" s="3"/>
      <c r="Z19" s="3"/>
      <c r="AA19" s="3"/>
    </row>
    <row r="20" spans="1:27" s="2" customFormat="1" ht="15.75" thickBot="1" x14ac:dyDescent="0.3">
      <c r="A20" s="20"/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5"/>
      <c r="U20" s="26"/>
      <c r="V20" s="1"/>
      <c r="W20" s="1"/>
      <c r="X20" s="3"/>
      <c r="Y20" s="3"/>
      <c r="Z20" s="3"/>
      <c r="AA20" s="3"/>
    </row>
    <row r="23" spans="1:27" x14ac:dyDescent="0.25">
      <c r="B23" s="19"/>
      <c r="C23" s="19"/>
      <c r="D23" s="19"/>
      <c r="E23" s="19"/>
      <c r="F23" s="19"/>
      <c r="G23" s="19"/>
      <c r="H23" s="19"/>
    </row>
  </sheetData>
  <mergeCells count="14">
    <mergeCell ref="V1:V16"/>
    <mergeCell ref="X1:AA1"/>
    <mergeCell ref="A2:T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1: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Disclosure - 17-18</vt:lpstr>
      <vt:lpstr>Payment Disclosure - 16-17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Wilhelmina Crown</dc:creator>
  <cp:lastModifiedBy>Jack Briggs</cp:lastModifiedBy>
  <dcterms:created xsi:type="dcterms:W3CDTF">2017-02-23T09:33:22Z</dcterms:created>
  <dcterms:modified xsi:type="dcterms:W3CDTF">2018-12-05T15:19:25Z</dcterms:modified>
</cp:coreProperties>
</file>